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6" yWindow="200" windowWidth="15140" windowHeight="6820" activeTab="0"/>
  </bookViews>
  <sheets>
    <sheet name="lecture" sheetId="1" r:id="rId1"/>
    <sheet name="workshop" sheetId="2" r:id="rId2"/>
    <sheet name="artpresentation" sheetId="3" r:id="rId3"/>
    <sheet name="show" sheetId="4" r:id="rId4"/>
    <sheet name="total overview" sheetId="5" r:id="rId5"/>
  </sheets>
  <definedNames/>
  <calcPr fullCalcOnLoad="1"/>
</workbook>
</file>

<file path=xl/sharedStrings.xml><?xml version="1.0" encoding="utf-8"?>
<sst xmlns="http://schemas.openxmlformats.org/spreadsheetml/2006/main" count="216" uniqueCount="109">
  <si>
    <t>print of posters [2000 ] incl. distribution</t>
  </si>
  <si>
    <t>personnel</t>
  </si>
  <si>
    <t>INCOME/SALES</t>
  </si>
  <si>
    <t>tickets</t>
  </si>
  <si>
    <t>BUDGET</t>
  </si>
  <si>
    <t>covered by marketing lecture</t>
  </si>
  <si>
    <t>LOSS/GAIN</t>
  </si>
  <si>
    <t>LECTURE</t>
  </si>
  <si>
    <t>WORKSHOP</t>
  </si>
  <si>
    <t>ARTPRESENTATION</t>
  </si>
  <si>
    <t>total sums</t>
  </si>
  <si>
    <t>minus 10% security margin of budget:</t>
  </si>
  <si>
    <t xml:space="preserve">minus 10% security margin of budget: </t>
  </si>
  <si>
    <t>transport &amp; installation</t>
  </si>
  <si>
    <t>type of costs</t>
  </si>
  <si>
    <t>desired specifications</t>
  </si>
  <si>
    <t>project preparation, anouncement,advertising</t>
  </si>
  <si>
    <t>rent of screen</t>
  </si>
  <si>
    <t>rent of video projector</t>
  </si>
  <si>
    <t>rent of PC</t>
  </si>
  <si>
    <t>translator</t>
  </si>
  <si>
    <t>rent of the venue</t>
  </si>
  <si>
    <t xml:space="preserve"> </t>
  </si>
  <si>
    <t>IN</t>
  </si>
  <si>
    <t>OUT</t>
  </si>
  <si>
    <t>FIX COSTS</t>
  </si>
  <si>
    <t>web site [information, e-catalogue] / design</t>
  </si>
  <si>
    <t>design of poster/flyers</t>
  </si>
  <si>
    <t>rents &amp; material</t>
  </si>
  <si>
    <t>personnell</t>
  </si>
  <si>
    <t>marketing</t>
  </si>
  <si>
    <t>online marketing [banners, mailings]</t>
  </si>
  <si>
    <t>VARIABLE COSTS</t>
  </si>
  <si>
    <t>speakers</t>
  </si>
  <si>
    <t>rent of the venue for conference</t>
  </si>
  <si>
    <t>per item</t>
  </si>
  <si>
    <t>rent of the venue for workshop</t>
  </si>
  <si>
    <t>rent of PC's</t>
  </si>
  <si>
    <t>rent of VCR</t>
  </si>
  <si>
    <t>rent of TV monitor</t>
  </si>
  <si>
    <t>internet connection</t>
  </si>
  <si>
    <t>02. WORKSHOP, 3 DAYS</t>
  </si>
  <si>
    <t>rent of the venue for presentation</t>
  </si>
  <si>
    <t>curator</t>
  </si>
  <si>
    <t>rent of projectors (4)</t>
  </si>
  <si>
    <t>rent of screens (4)</t>
  </si>
  <si>
    <t>rent of VCR's (2)</t>
  </si>
  <si>
    <t>rent of video mixers, control monitors, cables</t>
  </si>
  <si>
    <t>sound &amp; light equipment</t>
  </si>
  <si>
    <t>rent of PC's (6)</t>
  </si>
  <si>
    <t>turntables &amp; audio mixer</t>
  </si>
  <si>
    <t>dj's/vj's</t>
  </si>
  <si>
    <t>accomodation, 10 persons, 3 nights</t>
  </si>
  <si>
    <t>part of the lecture marketing</t>
  </si>
  <si>
    <t>materials</t>
  </si>
  <si>
    <t>01. LECTURE/CONFERENCE, 2 DAYS</t>
  </si>
  <si>
    <t>10 persons</t>
  </si>
  <si>
    <t>03. ARTPRESENTATION, 1 DAY</t>
  </si>
  <si>
    <t>bulgarian visual artists (5)</t>
  </si>
  <si>
    <t>04. MULTIMEDIA SHOW, 1 DAY</t>
  </si>
  <si>
    <t>print of other material [passes, etc]</t>
  </si>
  <si>
    <t>MULTIMEDIA SHOW</t>
  </si>
  <si>
    <t>bulgarian musicians (5)</t>
  </si>
  <si>
    <t>SCA</t>
  </si>
  <si>
    <t>Uberm.</t>
  </si>
  <si>
    <t>BC</t>
  </si>
  <si>
    <t>Goethe</t>
  </si>
  <si>
    <t>EU-BG CC</t>
  </si>
  <si>
    <t>Interspace</t>
  </si>
  <si>
    <t>guest musicians</t>
  </si>
  <si>
    <t xml:space="preserve">3 travel costs in country </t>
  </si>
  <si>
    <t>coordinator</t>
  </si>
  <si>
    <t>2 part time coordinators</t>
  </si>
  <si>
    <t>security (15)</t>
  </si>
  <si>
    <t xml:space="preserve">service personnel (2) </t>
  </si>
  <si>
    <t>security/service personnel (3)</t>
  </si>
  <si>
    <t>daily allowances, 10 persons, 4 days</t>
  </si>
  <si>
    <t>Consumables</t>
  </si>
  <si>
    <t>video tapes, CD-Rs - production, archieve</t>
  </si>
  <si>
    <t>representatives</t>
  </si>
  <si>
    <t>Inters</t>
  </si>
  <si>
    <t>NET USER SOFIA BUDGET TOTAL OVERVIEW</t>
  </si>
  <si>
    <t>guest musician/performer</t>
  </si>
  <si>
    <t>TOTAL USD</t>
  </si>
  <si>
    <t>NET USER SOFIA BUDGET</t>
  </si>
  <si>
    <t>in USD</t>
  </si>
  <si>
    <t>PH-Sofia</t>
  </si>
  <si>
    <t>PH-Zurich</t>
  </si>
  <si>
    <t>print of flyers [3000 ] incl. distribution</t>
  </si>
  <si>
    <t>travel 4 swiss participants, return flight tickets</t>
  </si>
  <si>
    <t>travel 2 german participants, return flight tickets</t>
  </si>
  <si>
    <t>travel 2 serbian participants, return flight tickets</t>
  </si>
  <si>
    <t>travel 1 slovenian participant, return flight ticket</t>
  </si>
  <si>
    <t>travel 1 belgium participant, return flight ticket</t>
  </si>
  <si>
    <t>1 travel, return flight ticket</t>
  </si>
  <si>
    <t>print of posters [1000] incl. distribution</t>
  </si>
  <si>
    <t>print of flyers [1500] incl. distribution</t>
  </si>
  <si>
    <t xml:space="preserve">Required </t>
  </si>
  <si>
    <t>NEED</t>
  </si>
  <si>
    <t>travel 1 persons, return flight ticket</t>
  </si>
  <si>
    <t>accomodation,  3 nights</t>
  </si>
  <si>
    <t>daily allowances,  4 days</t>
  </si>
  <si>
    <t>speakers honorary, 3 persons</t>
  </si>
  <si>
    <t xml:space="preserve">accommodation, 2 nights </t>
  </si>
  <si>
    <t xml:space="preserve"> tickets (1500)</t>
  </si>
  <si>
    <t>cables</t>
  </si>
  <si>
    <t>INCOMES</t>
  </si>
  <si>
    <t>RESERV</t>
  </si>
  <si>
    <t>≤</t>
  </si>
</sst>
</file>

<file path=xl/styles.xml><?xml version="1.0" encoding="utf-8"?>
<styleSheet xmlns="http://schemas.openxmlformats.org/spreadsheetml/2006/main">
  <numFmts count="43">
    <numFmt numFmtId="5" formatCode="#,##0&quot; DM&quot;;\-#,##0&quot; DM&quot;"/>
    <numFmt numFmtId="6" formatCode="#,##0&quot; DM&quot;;[Red]\-#,##0&quot; DM&quot;"/>
    <numFmt numFmtId="7" formatCode="#,##0.00&quot; DM&quot;;\-#,##0.00&quot; DM&quot;"/>
    <numFmt numFmtId="8" formatCode="#,##0.00&quot; DM&quot;;[Red]\-#,##0.00&quot; DM&quot;"/>
    <numFmt numFmtId="42" formatCode="_-* #,##0&quot; DM&quot;_-;\-* #,##0&quot; DM&quot;_-;_-* &quot;-&quot;&quot; DM&quot;_-;_-@_-"/>
    <numFmt numFmtId="41" formatCode="_-* #,##0_ _D_M_-;\-* #,##0_ _D_M_-;_-* &quot;-&quot;_ _D_M_-;_-@_-"/>
    <numFmt numFmtId="44" formatCode="_-* #,##0.00&quot; DM&quot;_-;\-* #,##0.00&quot; DM&quot;_-;_-* &quot;-&quot;??&quot; DM&quot;_-;_-@_-"/>
    <numFmt numFmtId="43" formatCode="_-* #,##0.00_ _D_M_-;\-* #,##0.00_ _D_M_-;_-* &quot;-&quot;??_ _D_M_-;_-@_-"/>
    <numFmt numFmtId="164" formatCode="#,##0\ &quot;__&quot;;\-#,##0\ &quot;__&quot;"/>
    <numFmt numFmtId="165" formatCode="#,##0\ &quot;__&quot;;[Red]\-#,##0\ &quot;__&quot;"/>
    <numFmt numFmtId="166" formatCode="#,##0.00\ &quot;__&quot;;\-#,##0.00\ &quot;__&quot;"/>
    <numFmt numFmtId="167" formatCode="#,##0.00\ &quot;__&quot;;[Red]\-#,##0.00\ &quot;__&quot;"/>
    <numFmt numFmtId="168" formatCode="_-* #,##0\ &quot;__&quot;_-;\-* #,##0\ &quot;__&quot;_-;_-* &quot;-&quot;\ &quot;__&quot;_-;_-@_-"/>
    <numFmt numFmtId="169" formatCode="_-* #,##0\ _____-;\-* #,##0\ _____-;_-* &quot;-&quot;\ _____-;_-@_-"/>
    <numFmt numFmtId="170" formatCode="_-* #,##0.00\ &quot;__&quot;_-;\-* #,##0.00\ &quot;__&quot;_-;_-* &quot;-&quot;??\ &quot;__&quot;_-;_-@_-"/>
    <numFmt numFmtId="171" formatCode="_-* #,##0.00\ _____-;\-* #,##0.00\ _____-;_-* &quot;-&quot;??\ _____-;_-@_-"/>
    <numFmt numFmtId="172" formatCode="#,##0&quot;_&quot;;\-#,##0&quot;_&quot;"/>
    <numFmt numFmtId="173" formatCode="#,##0&quot;_&quot;;[Red]\-#,##0&quot;_&quot;"/>
    <numFmt numFmtId="174" formatCode="#,##0.00&quot;_&quot;;\-#,##0.00&quot;_&quot;"/>
    <numFmt numFmtId="175" formatCode="#,##0.00&quot;_&quot;;[Red]\-#,##0.00&quot;_&quot;"/>
    <numFmt numFmtId="176" formatCode="_-* #,##0&quot;_&quot;_-;\-* #,##0&quot;_&quot;_-;_-* &quot;-&quot;&quot;_&quot;_-;_-@_-"/>
    <numFmt numFmtId="177" formatCode="_-* #,##0___-;\-* #,##0___-;_-* &quot;-&quot;___-;_-@_-"/>
    <numFmt numFmtId="178" formatCode="_-* #,##0.00&quot;_&quot;_-;\-* #,##0.00&quot;_&quot;_-;_-* &quot;-&quot;??&quot;_&quot;_-;_-@_-"/>
    <numFmt numFmtId="179" formatCode="_-* #,##0.00___-;\-* #,##0.00___-;_-* &quot;-&quot;??__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ÖS&quot;;\-#,##0&quot; ÖS&quot;"/>
    <numFmt numFmtId="189" formatCode="#,##0&quot; ÖS&quot;;[Red]\-#,##0&quot; ÖS&quot;"/>
    <numFmt numFmtId="190" formatCode="#,##0.00&quot; ÖS&quot;;\-#,##0.00&quot; ÖS&quot;"/>
    <numFmt numFmtId="191" formatCode="#,##0.00&quot; ÖS&quot;;[Red]\-#,##0.00&quot; ÖS&quot;"/>
    <numFmt numFmtId="192" formatCode="_-* #,##0&quot; ÖS&quot;_-;\-* #,##0&quot; ÖS&quot;_-;_-* &quot;-&quot;&quot; ÖS&quot;_-;_-@_-"/>
    <numFmt numFmtId="193" formatCode="_-* #,##0_ _Ö_S_-;\-* #,##0_ _Ö_S_-;_-* &quot;-&quot;_ _Ö_S_-;_-@_-"/>
    <numFmt numFmtId="194" formatCode="_-* #,##0.00&quot; ÖS&quot;_-;\-* #,##0.00&quot; ÖS&quot;_-;_-* &quot;-&quot;??&quot; ÖS&quot;_-;_-@_-"/>
    <numFmt numFmtId="195" formatCode="_-* #,##0.00_ _Ö_S_-;\-* #,##0.00_ _Ö_S_-;_-* &quot;-&quot;??_ _Ö_S_-;_-@_-"/>
    <numFmt numFmtId="196" formatCode="#,##0.00_ ;[Red]\-#,##0.00\ "/>
    <numFmt numFmtId="197" formatCode="#,##0_ ;[Red]\-#,##0\ "/>
    <numFmt numFmtId="198" formatCode="#,##0.0_ ;[Red]\-#,##0.0\ 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22"/>
      <color indexed="9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  <font>
      <b/>
      <sz val="12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96" fontId="0" fillId="0" borderId="0" xfId="0" applyNumberFormat="1" applyAlignment="1">
      <alignment/>
    </xf>
    <xf numFmtId="196" fontId="0" fillId="0" borderId="0" xfId="0" applyNumberFormat="1" applyFill="1" applyBorder="1" applyAlignment="1">
      <alignment/>
    </xf>
    <xf numFmtId="196" fontId="5" fillId="0" borderId="3" xfId="0" applyNumberFormat="1" applyFont="1" applyBorder="1" applyAlignment="1">
      <alignment/>
    </xf>
    <xf numFmtId="196" fontId="1" fillId="0" borderId="4" xfId="0" applyNumberFormat="1" applyFont="1" applyBorder="1" applyAlignment="1">
      <alignment/>
    </xf>
    <xf numFmtId="196" fontId="0" fillId="0" borderId="4" xfId="0" applyNumberFormat="1" applyBorder="1" applyAlignment="1">
      <alignment/>
    </xf>
    <xf numFmtId="196" fontId="0" fillId="0" borderId="4" xfId="0" applyNumberFormat="1" applyFill="1" applyBorder="1" applyAlignment="1">
      <alignment/>
    </xf>
    <xf numFmtId="196" fontId="0" fillId="0" borderId="5" xfId="0" applyNumberFormat="1" applyBorder="1" applyAlignment="1">
      <alignment/>
    </xf>
    <xf numFmtId="196" fontId="0" fillId="2" borderId="3" xfId="0" applyNumberFormat="1" applyFill="1" applyBorder="1" applyAlignment="1">
      <alignment/>
    </xf>
    <xf numFmtId="196" fontId="0" fillId="2" borderId="4" xfId="0" applyNumberFormat="1" applyFill="1" applyBorder="1" applyAlignment="1">
      <alignment/>
    </xf>
    <xf numFmtId="196" fontId="0" fillId="2" borderId="5" xfId="0" applyNumberFormat="1" applyFill="1" applyBorder="1" applyAlignment="1">
      <alignment/>
    </xf>
    <xf numFmtId="196" fontId="3" fillId="3" borderId="3" xfId="0" applyNumberFormat="1" applyFont="1" applyFill="1" applyBorder="1" applyAlignment="1">
      <alignment/>
    </xf>
    <xf numFmtId="196" fontId="4" fillId="3" borderId="4" xfId="0" applyNumberFormat="1" applyFont="1" applyFill="1" applyBorder="1" applyAlignment="1">
      <alignment/>
    </xf>
    <xf numFmtId="196" fontId="3" fillId="3" borderId="4" xfId="0" applyNumberFormat="1" applyFont="1" applyFill="1" applyBorder="1" applyAlignment="1" applyProtection="1">
      <alignment/>
      <protection/>
    </xf>
    <xf numFmtId="196" fontId="3" fillId="3" borderId="5" xfId="0" applyNumberFormat="1" applyFont="1" applyFill="1" applyBorder="1" applyAlignment="1" applyProtection="1">
      <alignment/>
      <protection/>
    </xf>
    <xf numFmtId="196" fontId="3" fillId="0" borderId="0" xfId="0" applyNumberFormat="1" applyFont="1" applyFill="1" applyBorder="1" applyAlignment="1" applyProtection="1">
      <alignment/>
      <protection/>
    </xf>
    <xf numFmtId="196" fontId="2" fillId="0" borderId="2" xfId="0" applyNumberFormat="1" applyFont="1" applyBorder="1" applyAlignment="1">
      <alignment/>
    </xf>
    <xf numFmtId="196" fontId="1" fillId="0" borderId="0" xfId="0" applyNumberFormat="1" applyFont="1" applyBorder="1" applyAlignment="1">
      <alignment/>
    </xf>
    <xf numFmtId="196" fontId="2" fillId="0" borderId="1" xfId="0" applyNumberFormat="1" applyFont="1" applyBorder="1" applyAlignment="1" applyProtection="1">
      <alignment/>
      <protection/>
    </xf>
    <xf numFmtId="196" fontId="2" fillId="0" borderId="0" xfId="0" applyNumberFormat="1" applyFont="1" applyFill="1" applyBorder="1" applyAlignment="1" applyProtection="1">
      <alignment/>
      <protection/>
    </xf>
    <xf numFmtId="196" fontId="0" fillId="0" borderId="0" xfId="0" applyNumberFormat="1" applyBorder="1" applyAlignment="1">
      <alignment/>
    </xf>
    <xf numFmtId="196" fontId="0" fillId="0" borderId="1" xfId="0" applyNumberFormat="1" applyBorder="1" applyAlignment="1">
      <alignment/>
    </xf>
    <xf numFmtId="196" fontId="0" fillId="0" borderId="6" xfId="0" applyNumberFormat="1" applyBorder="1" applyAlignment="1">
      <alignment/>
    </xf>
    <xf numFmtId="196" fontId="0" fillId="0" borderId="7" xfId="0" applyNumberFormat="1" applyBorder="1" applyAlignment="1">
      <alignment/>
    </xf>
    <xf numFmtId="196" fontId="1" fillId="0" borderId="0" xfId="0" applyNumberFormat="1" applyFont="1" applyAlignment="1">
      <alignment/>
    </xf>
    <xf numFmtId="197" fontId="0" fillId="4" borderId="3" xfId="0" applyNumberFormat="1" applyFill="1" applyBorder="1" applyAlignment="1">
      <alignment/>
    </xf>
    <xf numFmtId="197" fontId="0" fillId="4" borderId="4" xfId="0" applyNumberFormat="1" applyFill="1" applyBorder="1" applyAlignment="1">
      <alignment/>
    </xf>
    <xf numFmtId="197" fontId="0" fillId="4" borderId="5" xfId="0" applyNumberFormat="1" applyFill="1" applyBorder="1" applyAlignment="1">
      <alignment/>
    </xf>
    <xf numFmtId="197" fontId="0" fillId="0" borderId="0" xfId="0" applyNumberFormat="1" applyFill="1" applyBorder="1" applyAlignment="1">
      <alignment/>
    </xf>
    <xf numFmtId="197" fontId="0" fillId="5" borderId="8" xfId="0" applyNumberFormat="1" applyFill="1" applyBorder="1" applyAlignment="1">
      <alignment/>
    </xf>
    <xf numFmtId="197" fontId="0" fillId="0" borderId="9" xfId="0" applyNumberFormat="1" applyBorder="1" applyAlignment="1">
      <alignment/>
    </xf>
    <xf numFmtId="197" fontId="0" fillId="0" borderId="10" xfId="0" applyNumberFormat="1" applyBorder="1" applyAlignment="1">
      <alignment/>
    </xf>
    <xf numFmtId="197" fontId="0" fillId="0" borderId="11" xfId="0" applyNumberFormat="1" applyBorder="1" applyAlignment="1">
      <alignment/>
    </xf>
    <xf numFmtId="197" fontId="0" fillId="0" borderId="12" xfId="0" applyNumberFormat="1" applyBorder="1" applyAlignment="1">
      <alignment/>
    </xf>
    <xf numFmtId="197" fontId="0" fillId="5" borderId="13" xfId="0" applyNumberFormat="1" applyFill="1" applyBorder="1" applyAlignment="1">
      <alignment/>
    </xf>
    <xf numFmtId="197" fontId="0" fillId="0" borderId="0" xfId="0" applyNumberFormat="1" applyBorder="1" applyAlignment="1">
      <alignment/>
    </xf>
    <xf numFmtId="197" fontId="0" fillId="0" borderId="1" xfId="0" applyNumberFormat="1" applyBorder="1" applyAlignment="1">
      <alignment/>
    </xf>
    <xf numFmtId="197" fontId="0" fillId="0" borderId="2" xfId="0" applyNumberFormat="1" applyBorder="1" applyAlignment="1">
      <alignment/>
    </xf>
    <xf numFmtId="197" fontId="0" fillId="0" borderId="14" xfId="0" applyNumberFormat="1" applyBorder="1" applyAlignment="1">
      <alignment/>
    </xf>
    <xf numFmtId="197" fontId="0" fillId="0" borderId="15" xfId="0" applyNumberFormat="1" applyBorder="1" applyAlignment="1">
      <alignment/>
    </xf>
    <xf numFmtId="197" fontId="0" fillId="0" borderId="16" xfId="0" applyNumberFormat="1" applyBorder="1" applyAlignment="1">
      <alignment/>
    </xf>
    <xf numFmtId="197" fontId="0" fillId="0" borderId="17" xfId="0" applyNumberFormat="1" applyBorder="1" applyAlignment="1">
      <alignment/>
    </xf>
    <xf numFmtId="197" fontId="0" fillId="0" borderId="18" xfId="0" applyNumberFormat="1" applyBorder="1" applyAlignment="1">
      <alignment/>
    </xf>
    <xf numFmtId="197" fontId="0" fillId="0" borderId="19" xfId="0" applyNumberFormat="1" applyBorder="1" applyAlignment="1">
      <alignment/>
    </xf>
    <xf numFmtId="197" fontId="0" fillId="0" borderId="20" xfId="0" applyNumberFormat="1" applyBorder="1" applyAlignment="1">
      <alignment/>
    </xf>
    <xf numFmtId="197" fontId="0" fillId="0" borderId="21" xfId="0" applyNumberFormat="1" applyBorder="1" applyAlignment="1">
      <alignment/>
    </xf>
    <xf numFmtId="197" fontId="0" fillId="5" borderId="22" xfId="0" applyNumberFormat="1" applyFill="1" applyBorder="1" applyAlignment="1">
      <alignment/>
    </xf>
    <xf numFmtId="197" fontId="0" fillId="0" borderId="23" xfId="0" applyNumberFormat="1" applyBorder="1" applyAlignment="1">
      <alignment/>
    </xf>
    <xf numFmtId="197" fontId="0" fillId="0" borderId="24" xfId="0" applyNumberFormat="1" applyBorder="1" applyAlignment="1">
      <alignment/>
    </xf>
    <xf numFmtId="197" fontId="0" fillId="0" borderId="25" xfId="0" applyNumberFormat="1" applyBorder="1" applyAlignment="1">
      <alignment/>
    </xf>
    <xf numFmtId="197" fontId="0" fillId="0" borderId="26" xfId="0" applyNumberFormat="1" applyBorder="1" applyAlignment="1">
      <alignment/>
    </xf>
    <xf numFmtId="197" fontId="0" fillId="0" borderId="27" xfId="0" applyNumberFormat="1" applyBorder="1" applyAlignment="1">
      <alignment/>
    </xf>
    <xf numFmtId="197" fontId="0" fillId="0" borderId="28" xfId="0" applyNumberFormat="1" applyBorder="1" applyAlignment="1">
      <alignment/>
    </xf>
    <xf numFmtId="197" fontId="0" fillId="0" borderId="29" xfId="0" applyNumberFormat="1" applyBorder="1" applyAlignment="1">
      <alignment/>
    </xf>
    <xf numFmtId="197" fontId="0" fillId="0" borderId="30" xfId="0" applyNumberFormat="1" applyBorder="1" applyAlignment="1">
      <alignment/>
    </xf>
    <xf numFmtId="197" fontId="0" fillId="0" borderId="31" xfId="0" applyNumberFormat="1" applyBorder="1" applyAlignment="1">
      <alignment/>
    </xf>
    <xf numFmtId="197" fontId="0" fillId="0" borderId="6" xfId="0" applyNumberFormat="1" applyBorder="1" applyAlignment="1">
      <alignment/>
    </xf>
    <xf numFmtId="197" fontId="0" fillId="0" borderId="32" xfId="0" applyNumberFormat="1" applyBorder="1" applyAlignment="1">
      <alignment/>
    </xf>
    <xf numFmtId="197" fontId="0" fillId="4" borderId="33" xfId="0" applyNumberFormat="1" applyFill="1" applyBorder="1" applyAlignment="1">
      <alignment horizontal="center"/>
    </xf>
    <xf numFmtId="197" fontId="0" fillId="0" borderId="6" xfId="0" applyNumberFormat="1" applyFill="1" applyBorder="1" applyAlignment="1">
      <alignment/>
    </xf>
    <xf numFmtId="197" fontId="0" fillId="0" borderId="7" xfId="0" applyNumberFormat="1" applyBorder="1" applyAlignment="1">
      <alignment/>
    </xf>
    <xf numFmtId="197" fontId="0" fillId="0" borderId="20" xfId="0" applyNumberFormat="1" applyFill="1" applyBorder="1" applyAlignment="1">
      <alignment/>
    </xf>
    <xf numFmtId="197" fontId="0" fillId="0" borderId="17" xfId="0" applyNumberFormat="1" applyFill="1" applyBorder="1" applyAlignment="1">
      <alignment/>
    </xf>
    <xf numFmtId="197" fontId="0" fillId="0" borderId="19" xfId="15" applyNumberFormat="1" applyBorder="1" applyAlignment="1">
      <alignment/>
    </xf>
    <xf numFmtId="197" fontId="0" fillId="0" borderId="34" xfId="0" applyNumberFormat="1" applyBorder="1" applyAlignment="1">
      <alignment/>
    </xf>
    <xf numFmtId="197" fontId="0" fillId="0" borderId="35" xfId="0" applyNumberFormat="1" applyFill="1" applyBorder="1" applyAlignment="1">
      <alignment/>
    </xf>
    <xf numFmtId="197" fontId="0" fillId="0" borderId="24" xfId="0" applyNumberFormat="1" applyFill="1" applyBorder="1" applyAlignment="1">
      <alignment/>
    </xf>
    <xf numFmtId="197" fontId="0" fillId="0" borderId="36" xfId="0" applyNumberFormat="1" applyBorder="1" applyAlignment="1">
      <alignment/>
    </xf>
    <xf numFmtId="197" fontId="0" fillId="0" borderId="35" xfId="0" applyNumberFormat="1" applyBorder="1" applyAlignment="1">
      <alignment/>
    </xf>
    <xf numFmtId="197" fontId="0" fillId="0" borderId="37" xfId="0" applyNumberFormat="1" applyBorder="1" applyAlignment="1">
      <alignment/>
    </xf>
    <xf numFmtId="197" fontId="0" fillId="0" borderId="38" xfId="0" applyNumberFormat="1" applyBorder="1" applyAlignment="1">
      <alignment/>
    </xf>
    <xf numFmtId="197" fontId="0" fillId="0" borderId="39" xfId="0" applyNumberFormat="1" applyBorder="1" applyAlignment="1">
      <alignment/>
    </xf>
    <xf numFmtId="197" fontId="0" fillId="0" borderId="40" xfId="0" applyNumberFormat="1" applyBorder="1" applyAlignment="1">
      <alignment/>
    </xf>
    <xf numFmtId="197" fontId="0" fillId="0" borderId="3" xfId="0" applyNumberFormat="1" applyBorder="1" applyAlignment="1">
      <alignment/>
    </xf>
    <xf numFmtId="197" fontId="0" fillId="0" borderId="4" xfId="0" applyNumberFormat="1" applyBorder="1" applyAlignment="1">
      <alignment/>
    </xf>
    <xf numFmtId="197" fontId="0" fillId="0" borderId="5" xfId="0" applyNumberFormat="1" applyBorder="1" applyAlignment="1">
      <alignment/>
    </xf>
    <xf numFmtId="198" fontId="0" fillId="0" borderId="6" xfId="0" applyNumberFormat="1" applyFill="1" applyBorder="1" applyAlignment="1">
      <alignment/>
    </xf>
    <xf numFmtId="198" fontId="0" fillId="0" borderId="17" xfId="0" applyNumberFormat="1" applyFill="1" applyBorder="1" applyAlignment="1">
      <alignment/>
    </xf>
    <xf numFmtId="196" fontId="4" fillId="3" borderId="36" xfId="0" applyNumberFormat="1" applyFont="1" applyFill="1" applyBorder="1" applyAlignment="1">
      <alignment horizontal="center"/>
    </xf>
    <xf numFmtId="196" fontId="0" fillId="0" borderId="7" xfId="0" applyNumberFormat="1" applyFill="1" applyBorder="1" applyAlignment="1">
      <alignment/>
    </xf>
    <xf numFmtId="196" fontId="4" fillId="3" borderId="23" xfId="0" applyNumberFormat="1" applyFont="1" applyFill="1" applyBorder="1" applyAlignment="1">
      <alignment horizontal="center"/>
    </xf>
    <xf numFmtId="196" fontId="4" fillId="3" borderId="32" xfId="0" applyNumberFormat="1" applyFont="1" applyFill="1" applyBorder="1" applyAlignment="1">
      <alignment horizontal="center"/>
    </xf>
    <xf numFmtId="196" fontId="0" fillId="6" borderId="3" xfId="0" applyNumberFormat="1" applyFill="1" applyBorder="1" applyAlignment="1">
      <alignment/>
    </xf>
    <xf numFmtId="196" fontId="0" fillId="6" borderId="4" xfId="0" applyNumberFormat="1" applyFill="1" applyBorder="1" applyAlignment="1">
      <alignment/>
    </xf>
    <xf numFmtId="196" fontId="0" fillId="6" borderId="5" xfId="0" applyNumberFormat="1" applyFill="1" applyBorder="1" applyAlignment="1">
      <alignment/>
    </xf>
    <xf numFmtId="196" fontId="1" fillId="0" borderId="7" xfId="0" applyNumberFormat="1" applyFont="1" applyBorder="1" applyAlignment="1">
      <alignment/>
    </xf>
    <xf numFmtId="197" fontId="0" fillId="0" borderId="2" xfId="0" applyNumberFormat="1" applyFill="1" applyBorder="1" applyAlignment="1">
      <alignment/>
    </xf>
    <xf numFmtId="197" fontId="0" fillId="0" borderId="36" xfId="0" applyNumberFormat="1" applyFill="1" applyBorder="1" applyAlignment="1">
      <alignment/>
    </xf>
    <xf numFmtId="196" fontId="3" fillId="3" borderId="41" xfId="0" applyNumberFormat="1" applyFont="1" applyFill="1" applyBorder="1" applyAlignment="1" applyProtection="1">
      <alignment/>
      <protection/>
    </xf>
    <xf numFmtId="197" fontId="0" fillId="0" borderId="42" xfId="0" applyNumberFormat="1" applyBorder="1" applyAlignment="1">
      <alignment/>
    </xf>
    <xf numFmtId="197" fontId="0" fillId="0" borderId="3" xfId="0" applyNumberFormat="1" applyFill="1" applyBorder="1" applyAlignment="1">
      <alignment/>
    </xf>
    <xf numFmtId="196" fontId="2" fillId="0" borderId="43" xfId="0" applyNumberFormat="1" applyFont="1" applyFill="1" applyBorder="1" applyAlignment="1" applyProtection="1">
      <alignment/>
      <protection/>
    </xf>
    <xf numFmtId="197" fontId="0" fillId="0" borderId="41" xfId="0" applyNumberFormat="1" applyFill="1" applyBorder="1" applyAlignment="1">
      <alignment/>
    </xf>
    <xf numFmtId="197" fontId="0" fillId="0" borderId="44" xfId="0" applyNumberFormat="1" applyFill="1" applyBorder="1" applyAlignment="1">
      <alignment/>
    </xf>
    <xf numFmtId="197" fontId="0" fillId="0" borderId="45" xfId="0" applyNumberFormat="1" applyFill="1" applyBorder="1" applyAlignment="1">
      <alignment/>
    </xf>
    <xf numFmtId="197" fontId="0" fillId="0" borderId="46" xfId="0" applyNumberFormat="1" applyFill="1" applyBorder="1" applyAlignment="1">
      <alignment/>
    </xf>
    <xf numFmtId="197" fontId="0" fillId="0" borderId="47" xfId="0" applyNumberFormat="1" applyFill="1" applyBorder="1" applyAlignment="1">
      <alignment/>
    </xf>
    <xf numFmtId="197" fontId="0" fillId="0" borderId="29" xfId="0" applyNumberFormat="1" applyFill="1" applyBorder="1" applyAlignment="1">
      <alignment/>
    </xf>
    <xf numFmtId="197" fontId="0" fillId="0" borderId="48" xfId="0" applyNumberFormat="1" applyBorder="1" applyAlignment="1">
      <alignment/>
    </xf>
    <xf numFmtId="197" fontId="0" fillId="0" borderId="49" xfId="0" applyNumberFormat="1" applyBorder="1" applyAlignment="1">
      <alignment/>
    </xf>
    <xf numFmtId="197" fontId="0" fillId="0" borderId="50" xfId="0" applyNumberFormat="1" applyBorder="1" applyAlignment="1">
      <alignment/>
    </xf>
    <xf numFmtId="198" fontId="0" fillId="0" borderId="24" xfId="0" applyNumberFormat="1" applyFill="1" applyBorder="1" applyAlignment="1">
      <alignment/>
    </xf>
    <xf numFmtId="197" fontId="0" fillId="0" borderId="51" xfId="0" applyNumberFormat="1" applyFill="1" applyBorder="1" applyAlignment="1">
      <alignment/>
    </xf>
    <xf numFmtId="196" fontId="6" fillId="3" borderId="29" xfId="0" applyNumberFormat="1" applyFont="1" applyFill="1" applyBorder="1" applyAlignment="1">
      <alignment/>
    </xf>
    <xf numFmtId="196" fontId="7" fillId="3" borderId="7" xfId="0" applyNumberFormat="1" applyFont="1" applyFill="1" applyBorder="1" applyAlignment="1">
      <alignment/>
    </xf>
    <xf numFmtId="196" fontId="0" fillId="3" borderId="7" xfId="0" applyNumberFormat="1" applyFill="1" applyBorder="1" applyAlignment="1">
      <alignment/>
    </xf>
    <xf numFmtId="196" fontId="0" fillId="3" borderId="6" xfId="0" applyNumberFormat="1" applyFill="1" applyBorder="1" applyAlignment="1">
      <alignment/>
    </xf>
    <xf numFmtId="196" fontId="1" fillId="0" borderId="2" xfId="0" applyNumberFormat="1" applyFont="1" applyBorder="1" applyAlignment="1">
      <alignment/>
    </xf>
    <xf numFmtId="197" fontId="0" fillId="0" borderId="23" xfId="0" applyNumberFormat="1" applyFill="1" applyBorder="1" applyAlignment="1">
      <alignment/>
    </xf>
    <xf numFmtId="197" fontId="0" fillId="0" borderId="1" xfId="0" applyNumberFormat="1" applyFill="1" applyBorder="1" applyAlignment="1">
      <alignment/>
    </xf>
    <xf numFmtId="197" fontId="0" fillId="0" borderId="7" xfId="0" applyNumberFormat="1" applyFill="1" applyBorder="1" applyAlignment="1">
      <alignment/>
    </xf>
    <xf numFmtId="197" fontId="0" fillId="0" borderId="15" xfId="0" applyNumberFormat="1" applyFill="1" applyBorder="1" applyAlignment="1">
      <alignment/>
    </xf>
    <xf numFmtId="197" fontId="0" fillId="4" borderId="4" xfId="0" applyNumberFormat="1" applyFill="1" applyBorder="1" applyAlignment="1">
      <alignment horizontal="center"/>
    </xf>
    <xf numFmtId="197" fontId="7" fillId="3" borderId="4" xfId="0" applyNumberFormat="1" applyFont="1" applyFill="1" applyBorder="1" applyAlignment="1">
      <alignment/>
    </xf>
    <xf numFmtId="197" fontId="9" fillId="3" borderId="3" xfId="0" applyNumberFormat="1" applyFont="1" applyFill="1" applyBorder="1" applyAlignment="1">
      <alignment/>
    </xf>
    <xf numFmtId="197" fontId="9" fillId="3" borderId="5" xfId="0" applyNumberFormat="1" applyFont="1" applyFill="1" applyBorder="1" applyAlignment="1">
      <alignment/>
    </xf>
    <xf numFmtId="197" fontId="8" fillId="0" borderId="23" xfId="0" applyNumberFormat="1" applyFont="1" applyFill="1" applyBorder="1" applyAlignment="1">
      <alignment/>
    </xf>
    <xf numFmtId="197" fontId="9" fillId="3" borderId="4" xfId="0" applyNumberFormat="1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6" xfId="0" applyFill="1" applyBorder="1" applyAlignment="1">
      <alignment/>
    </xf>
    <xf numFmtId="0" fontId="9" fillId="3" borderId="36" xfId="0" applyFont="1" applyFill="1" applyBorder="1" applyAlignment="1">
      <alignment/>
    </xf>
    <xf numFmtId="0" fontId="9" fillId="3" borderId="23" xfId="0" applyFont="1" applyFill="1" applyBorder="1" applyAlignment="1">
      <alignment/>
    </xf>
    <xf numFmtId="0" fontId="9" fillId="3" borderId="32" xfId="0" applyFont="1" applyFill="1" applyBorder="1" applyAlignment="1">
      <alignment/>
    </xf>
    <xf numFmtId="197" fontId="9" fillId="3" borderId="23" xfId="0" applyNumberFormat="1" applyFont="1" applyFill="1" applyBorder="1" applyAlignment="1">
      <alignment/>
    </xf>
    <xf numFmtId="3" fontId="9" fillId="3" borderId="23" xfId="0" applyNumberFormat="1" applyFont="1" applyFill="1" applyBorder="1" applyAlignment="1">
      <alignment/>
    </xf>
    <xf numFmtId="197" fontId="0" fillId="0" borderId="0" xfId="0" applyNumberFormat="1" applyAlignment="1">
      <alignment/>
    </xf>
    <xf numFmtId="197" fontId="0" fillId="0" borderId="12" xfId="0" applyNumberFormat="1" applyFill="1" applyBorder="1" applyAlignment="1">
      <alignment/>
    </xf>
    <xf numFmtId="197" fontId="0" fillId="0" borderId="49" xfId="0" applyNumberFormat="1" applyFill="1" applyBorder="1" applyAlignment="1">
      <alignment/>
    </xf>
    <xf numFmtId="197" fontId="0" fillId="0" borderId="10" xfId="0" applyNumberFormat="1" applyFill="1" applyBorder="1" applyAlignment="1">
      <alignment/>
    </xf>
    <xf numFmtId="197" fontId="0" fillId="0" borderId="43" xfId="0" applyNumberFormat="1" applyBorder="1" applyAlignment="1">
      <alignment/>
    </xf>
    <xf numFmtId="197" fontId="0" fillId="5" borderId="52" xfId="0" applyNumberFormat="1" applyFill="1" applyBorder="1" applyAlignment="1">
      <alignment/>
    </xf>
    <xf numFmtId="197" fontId="0" fillId="0" borderId="33" xfId="0" applyNumberFormat="1" applyBorder="1" applyAlignment="1">
      <alignment/>
    </xf>
    <xf numFmtId="198" fontId="0" fillId="0" borderId="5" xfId="0" applyNumberFormat="1" applyFill="1" applyBorder="1" applyAlignment="1">
      <alignment/>
    </xf>
    <xf numFmtId="197" fontId="0" fillId="0" borderId="5" xfId="0" applyNumberFormat="1" applyFill="1" applyBorder="1" applyAlignment="1">
      <alignment/>
    </xf>
    <xf numFmtId="198" fontId="0" fillId="0" borderId="0" xfId="0" applyNumberFormat="1" applyFill="1" applyBorder="1" applyAlignment="1">
      <alignment/>
    </xf>
    <xf numFmtId="197" fontId="0" fillId="0" borderId="11" xfId="0" applyNumberFormat="1" applyFill="1" applyBorder="1" applyAlignment="1">
      <alignment/>
    </xf>
    <xf numFmtId="0" fontId="8" fillId="0" borderId="0" xfId="0" applyFont="1" applyAlignment="1">
      <alignment/>
    </xf>
    <xf numFmtId="197" fontId="0" fillId="5" borderId="2" xfId="0" applyNumberFormat="1" applyFill="1" applyBorder="1" applyAlignment="1">
      <alignment/>
    </xf>
    <xf numFmtId="197" fontId="0" fillId="5" borderId="3" xfId="0" applyNumberFormat="1" applyFill="1" applyBorder="1" applyAlignment="1">
      <alignment/>
    </xf>
    <xf numFmtId="197" fontId="0" fillId="0" borderId="53" xfId="0" applyNumberFormat="1" applyBorder="1" applyAlignment="1">
      <alignment/>
    </xf>
    <xf numFmtId="197" fontId="0" fillId="0" borderId="54" xfId="0" applyNumberFormat="1" applyBorder="1" applyAlignment="1">
      <alignment/>
    </xf>
    <xf numFmtId="197" fontId="0" fillId="0" borderId="55" xfId="0" applyNumberFormat="1" applyBorder="1" applyAlignment="1">
      <alignment/>
    </xf>
    <xf numFmtId="197" fontId="0" fillId="0" borderId="4" xfId="0" applyNumberFormat="1" applyFill="1" applyBorder="1" applyAlignment="1">
      <alignment/>
    </xf>
    <xf numFmtId="197" fontId="0" fillId="0" borderId="34" xfId="0" applyNumberFormat="1" applyFill="1" applyBorder="1" applyAlignment="1">
      <alignment/>
    </xf>
    <xf numFmtId="197" fontId="0" fillId="0" borderId="32" xfId="0" applyNumberFormat="1" applyFill="1" applyBorder="1" applyAlignment="1">
      <alignment/>
    </xf>
    <xf numFmtId="197" fontId="0" fillId="0" borderId="9" xfId="0" applyNumberFormat="1" applyFill="1" applyBorder="1" applyAlignment="1">
      <alignment/>
    </xf>
    <xf numFmtId="197" fontId="0" fillId="0" borderId="27" xfId="0" applyNumberFormat="1" applyFill="1" applyBorder="1" applyAlignment="1">
      <alignment/>
    </xf>
    <xf numFmtId="197" fontId="0" fillId="0" borderId="26" xfId="0" applyNumberFormat="1" applyFill="1" applyBorder="1" applyAlignment="1">
      <alignment/>
    </xf>
    <xf numFmtId="197" fontId="0" fillId="0" borderId="40" xfId="0" applyNumberFormat="1" applyFill="1" applyBorder="1" applyAlignment="1">
      <alignment/>
    </xf>
    <xf numFmtId="197" fontId="0" fillId="0" borderId="56" xfId="0" applyNumberFormat="1" applyBorder="1" applyAlignment="1">
      <alignment/>
    </xf>
    <xf numFmtId="197" fontId="0" fillId="0" borderId="57" xfId="0" applyNumberFormat="1" applyBorder="1" applyAlignment="1">
      <alignment/>
    </xf>
    <xf numFmtId="197" fontId="0" fillId="0" borderId="58" xfId="0" applyNumberFormat="1" applyBorder="1" applyAlignment="1">
      <alignment/>
    </xf>
    <xf numFmtId="197" fontId="0" fillId="0" borderId="59" xfId="0" applyNumberFormat="1" applyBorder="1" applyAlignment="1">
      <alignment/>
    </xf>
    <xf numFmtId="197" fontId="0" fillId="0" borderId="60" xfId="0" applyNumberFormat="1" applyBorder="1" applyAlignment="1">
      <alignment/>
    </xf>
    <xf numFmtId="197" fontId="0" fillId="0" borderId="61" xfId="0" applyNumberFormat="1" applyFill="1" applyBorder="1" applyAlignment="1">
      <alignment horizontal="right"/>
    </xf>
    <xf numFmtId="197" fontId="0" fillId="0" borderId="0" xfId="0" applyNumberFormat="1" applyFill="1" applyBorder="1" applyAlignment="1">
      <alignment horizontal="center"/>
    </xf>
    <xf numFmtId="197" fontId="0" fillId="0" borderId="51" xfId="0" applyNumberFormat="1" applyBorder="1" applyAlignment="1">
      <alignment/>
    </xf>
    <xf numFmtId="197" fontId="0" fillId="0" borderId="47" xfId="0" applyNumberFormat="1" applyBorder="1" applyAlignment="1">
      <alignment/>
    </xf>
    <xf numFmtId="197" fontId="0" fillId="0" borderId="45" xfId="0" applyNumberFormat="1" applyBorder="1" applyAlignment="1">
      <alignment/>
    </xf>
    <xf numFmtId="197" fontId="0" fillId="0" borderId="46" xfId="0" applyNumberFormat="1" applyBorder="1" applyAlignment="1">
      <alignment/>
    </xf>
    <xf numFmtId="197" fontId="0" fillId="4" borderId="7" xfId="0" applyNumberFormat="1" applyFill="1" applyBorder="1" applyAlignment="1">
      <alignment/>
    </xf>
    <xf numFmtId="197" fontId="0" fillId="4" borderId="61" xfId="0" applyNumberFormat="1" applyFill="1" applyBorder="1" applyAlignment="1">
      <alignment horizontal="center"/>
    </xf>
    <xf numFmtId="198" fontId="0" fillId="0" borderId="7" xfId="0" applyNumberFormat="1" applyFill="1" applyBorder="1" applyAlignment="1">
      <alignment/>
    </xf>
    <xf numFmtId="198" fontId="0" fillId="0" borderId="34" xfId="0" applyNumberFormat="1" applyFill="1" applyBorder="1" applyAlignment="1">
      <alignment/>
    </xf>
    <xf numFmtId="197" fontId="0" fillId="4" borderId="6" xfId="0" applyNumberFormat="1" applyFill="1" applyBorder="1" applyAlignment="1">
      <alignment/>
    </xf>
    <xf numFmtId="197" fontId="0" fillId="0" borderId="46" xfId="0" applyNumberFormat="1" applyFill="1" applyBorder="1" applyAlignment="1">
      <alignment horizontal="right"/>
    </xf>
    <xf numFmtId="197" fontId="0" fillId="0" borderId="62" xfId="0" applyNumberFormat="1" applyBorder="1" applyAlignment="1">
      <alignment/>
    </xf>
    <xf numFmtId="197" fontId="0" fillId="4" borderId="29" xfId="0" applyNumberFormat="1" applyFill="1" applyBorder="1" applyAlignment="1">
      <alignment/>
    </xf>
    <xf numFmtId="197" fontId="0" fillId="0" borderId="63" xfId="0" applyNumberFormat="1" applyBorder="1" applyAlignment="1">
      <alignment/>
    </xf>
    <xf numFmtId="197" fontId="0" fillId="0" borderId="64" xfId="0" applyNumberFormat="1" applyBorder="1" applyAlignment="1">
      <alignment/>
    </xf>
    <xf numFmtId="197" fontId="0" fillId="0" borderId="65" xfId="0" applyNumberFormat="1" applyBorder="1" applyAlignment="1">
      <alignment/>
    </xf>
    <xf numFmtId="197" fontId="0" fillId="0" borderId="66" xfId="0" applyNumberFormat="1" applyFill="1" applyBorder="1" applyAlignment="1">
      <alignment/>
    </xf>
    <xf numFmtId="197" fontId="0" fillId="4" borderId="47" xfId="0" applyNumberFormat="1" applyFill="1" applyBorder="1" applyAlignment="1">
      <alignment/>
    </xf>
    <xf numFmtId="197" fontId="0" fillId="4" borderId="12" xfId="0" applyNumberFormat="1" applyFill="1" applyBorder="1" applyAlignment="1">
      <alignment/>
    </xf>
    <xf numFmtId="197" fontId="0" fillId="0" borderId="66" xfId="0" applyNumberFormat="1" applyBorder="1" applyAlignment="1">
      <alignment/>
    </xf>
    <xf numFmtId="197" fontId="0" fillId="0" borderId="16" xfId="0" applyNumberFormat="1" applyFill="1" applyBorder="1" applyAlignment="1">
      <alignment/>
    </xf>
    <xf numFmtId="197" fontId="0" fillId="0" borderId="14" xfId="0" applyNumberFormat="1" applyFill="1" applyBorder="1" applyAlignment="1">
      <alignment/>
    </xf>
    <xf numFmtId="196" fontId="1" fillId="0" borderId="3" xfId="0" applyNumberFormat="1" applyFont="1" applyBorder="1" applyAlignment="1">
      <alignment/>
    </xf>
    <xf numFmtId="197" fontId="0" fillId="0" borderId="67" xfId="0" applyNumberFormat="1" applyBorder="1" applyAlignment="1">
      <alignment/>
    </xf>
    <xf numFmtId="197" fontId="0" fillId="0" borderId="68" xfId="0" applyNumberFormat="1" applyBorder="1" applyAlignment="1">
      <alignment/>
    </xf>
    <xf numFmtId="197" fontId="0" fillId="0" borderId="68" xfId="0" applyNumberFormat="1" applyFill="1" applyBorder="1" applyAlignment="1">
      <alignment/>
    </xf>
    <xf numFmtId="197" fontId="0" fillId="0" borderId="25" xfId="0" applyNumberFormat="1" applyFill="1" applyBorder="1" applyAlignment="1">
      <alignment/>
    </xf>
    <xf numFmtId="197" fontId="0" fillId="0" borderId="69" xfId="0" applyNumberFormat="1" applyBorder="1" applyAlignment="1">
      <alignment/>
    </xf>
    <xf numFmtId="197" fontId="0" fillId="0" borderId="70" xfId="0" applyNumberFormat="1" applyBorder="1" applyAlignment="1">
      <alignment/>
    </xf>
    <xf numFmtId="197" fontId="0" fillId="0" borderId="41" xfId="0" applyNumberFormat="1" applyBorder="1" applyAlignment="1">
      <alignment/>
    </xf>
    <xf numFmtId="197" fontId="0" fillId="0" borderId="56" xfId="0" applyNumberFormat="1" applyFill="1" applyBorder="1" applyAlignment="1">
      <alignment/>
    </xf>
    <xf numFmtId="197" fontId="0" fillId="0" borderId="44" xfId="0" applyNumberFormat="1" applyBorder="1" applyAlignment="1">
      <alignment/>
    </xf>
    <xf numFmtId="197" fontId="0" fillId="0" borderId="71" xfId="0" applyNumberFormat="1" applyBorder="1" applyAlignment="1">
      <alignment/>
    </xf>
    <xf numFmtId="197" fontId="0" fillId="0" borderId="57" xfId="0" applyNumberFormat="1" applyFill="1" applyBorder="1" applyAlignment="1">
      <alignment/>
    </xf>
    <xf numFmtId="197" fontId="0" fillId="5" borderId="43" xfId="0" applyNumberFormat="1" applyFill="1" applyBorder="1" applyAlignment="1">
      <alignment/>
    </xf>
    <xf numFmtId="197" fontId="0" fillId="0" borderId="72" xfId="0" applyNumberFormat="1" applyBorder="1" applyAlignment="1">
      <alignment/>
    </xf>
    <xf numFmtId="197" fontId="0" fillId="0" borderId="73" xfId="0" applyNumberFormat="1" applyBorder="1" applyAlignment="1">
      <alignment/>
    </xf>
    <xf numFmtId="197" fontId="0" fillId="0" borderId="74" xfId="0" applyNumberFormat="1" applyBorder="1" applyAlignment="1">
      <alignment/>
    </xf>
    <xf numFmtId="197" fontId="0" fillId="0" borderId="54" xfId="0" applyNumberFormat="1" applyFill="1" applyBorder="1" applyAlignment="1">
      <alignment/>
    </xf>
    <xf numFmtId="197" fontId="0" fillId="0" borderId="33" xfId="0" applyNumberFormat="1" applyFill="1" applyBorder="1" applyAlignment="1">
      <alignment/>
    </xf>
    <xf numFmtId="197" fontId="0" fillId="0" borderId="75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96" fontId="0" fillId="7" borderId="0" xfId="0" applyNumberFormat="1" applyFill="1" applyAlignment="1">
      <alignment/>
    </xf>
    <xf numFmtId="197" fontId="0" fillId="8" borderId="30" xfId="0" applyNumberFormat="1" applyFill="1" applyBorder="1" applyAlignment="1">
      <alignment/>
    </xf>
    <xf numFmtId="196" fontId="0" fillId="0" borderId="0" xfId="0" applyNumberFormat="1" applyFont="1" applyAlignment="1">
      <alignment/>
    </xf>
    <xf numFmtId="0" fontId="0" fillId="9" borderId="0" xfId="0" applyFill="1" applyAlignment="1">
      <alignment/>
    </xf>
    <xf numFmtId="197" fontId="0" fillId="9" borderId="42" xfId="0" applyNumberFormat="1" applyFill="1" applyBorder="1" applyAlignment="1">
      <alignment/>
    </xf>
    <xf numFmtId="197" fontId="0" fillId="9" borderId="4" xfId="0" applyNumberFormat="1" applyFill="1" applyBorder="1" applyAlignment="1">
      <alignment/>
    </xf>
    <xf numFmtId="197" fontId="0" fillId="9" borderId="16" xfId="0" applyNumberFormat="1" applyFill="1" applyBorder="1" applyAlignment="1">
      <alignment/>
    </xf>
    <xf numFmtId="197" fontId="0" fillId="9" borderId="1" xfId="0" applyNumberFormat="1" applyFill="1" applyBorder="1" applyAlignment="1">
      <alignment/>
    </xf>
    <xf numFmtId="196" fontId="0" fillId="9" borderId="0" xfId="0" applyNumberFormat="1" applyFill="1" applyAlignment="1">
      <alignment/>
    </xf>
    <xf numFmtId="197" fontId="0" fillId="9" borderId="68" xfId="0" applyNumberFormat="1" applyFill="1" applyBorder="1" applyAlignment="1">
      <alignment/>
    </xf>
    <xf numFmtId="197" fontId="0" fillId="9" borderId="18" xfId="0" applyNumberFormat="1" applyFill="1" applyBorder="1" applyAlignment="1">
      <alignment/>
    </xf>
    <xf numFmtId="197" fontId="0" fillId="9" borderId="14" xfId="0" applyNumberFormat="1" applyFill="1" applyBorder="1" applyAlignment="1">
      <alignment/>
    </xf>
    <xf numFmtId="197" fontId="0" fillId="9" borderId="48" xfId="0" applyNumberFormat="1" applyFill="1" applyBorder="1" applyAlignment="1">
      <alignment/>
    </xf>
    <xf numFmtId="197" fontId="0" fillId="0" borderId="20" xfId="0" applyNumberFormat="1" applyFill="1" applyBorder="1" applyAlignment="1">
      <alignment horizontal="right"/>
    </xf>
    <xf numFmtId="197" fontId="0" fillId="9" borderId="54" xfId="0" applyNumberFormat="1" applyFill="1" applyBorder="1" applyAlignment="1">
      <alignment/>
    </xf>
    <xf numFmtId="196" fontId="0" fillId="0" borderId="0" xfId="0" applyNumberFormat="1" applyFill="1" applyAlignment="1">
      <alignment/>
    </xf>
    <xf numFmtId="197" fontId="0" fillId="0" borderId="28" xfId="0" applyNumberFormat="1" applyFill="1" applyBorder="1" applyAlignment="1">
      <alignment/>
    </xf>
    <xf numFmtId="197" fontId="0" fillId="0" borderId="42" xfId="0" applyNumberFormat="1" applyFill="1" applyBorder="1" applyAlignment="1">
      <alignment/>
    </xf>
    <xf numFmtId="0" fontId="0" fillId="0" borderId="0" xfId="0" applyFill="1" applyAlignment="1">
      <alignment/>
    </xf>
    <xf numFmtId="197" fontId="0" fillId="9" borderId="30" xfId="0" applyNumberFormat="1" applyFill="1" applyBorder="1" applyAlignment="1">
      <alignment/>
    </xf>
    <xf numFmtId="197" fontId="0" fillId="9" borderId="27" xfId="0" applyNumberFormat="1" applyFill="1" applyBorder="1" applyAlignment="1">
      <alignment/>
    </xf>
    <xf numFmtId="197" fontId="0" fillId="10" borderId="40" xfId="0" applyNumberFormat="1" applyFont="1" applyFill="1" applyBorder="1" applyAlignment="1">
      <alignment/>
    </xf>
    <xf numFmtId="197" fontId="0" fillId="7" borderId="57" xfId="0" applyNumberFormat="1" applyFill="1" applyBorder="1" applyAlignment="1">
      <alignment/>
    </xf>
    <xf numFmtId="0" fontId="1" fillId="0" borderId="0" xfId="0" applyFont="1" applyFill="1" applyAlignment="1">
      <alignment/>
    </xf>
    <xf numFmtId="196" fontId="0" fillId="6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B16">
      <selection activeCell="B39" sqref="A39:IV41"/>
    </sheetView>
  </sheetViews>
  <sheetFormatPr defaultColWidth="11.421875" defaultRowHeight="12.75"/>
  <cols>
    <col min="1" max="1" width="16.00390625" style="4" customWidth="1"/>
    <col min="2" max="2" width="37.8515625" style="4" customWidth="1"/>
    <col min="3" max="3" width="8.28125" style="4" customWidth="1"/>
    <col min="4" max="4" width="10.421875" style="4" customWidth="1"/>
    <col min="5" max="5" width="2.140625" style="4" customWidth="1"/>
    <col min="6" max="6" width="7.7109375" style="4" customWidth="1"/>
    <col min="7" max="8" width="7.8515625" style="4" customWidth="1"/>
    <col min="9" max="9" width="7.421875" style="4" customWidth="1"/>
    <col min="10" max="10" width="7.00390625" style="4" customWidth="1"/>
    <col min="11" max="11" width="8.00390625" style="4" customWidth="1"/>
    <col min="12" max="12" width="7.7109375" style="4" customWidth="1"/>
    <col min="13" max="13" width="7.140625" style="4" customWidth="1"/>
    <col min="14" max="14" width="9.7109375" style="4" customWidth="1"/>
    <col min="15" max="16384" width="8.8515625" style="4" customWidth="1"/>
  </cols>
  <sheetData>
    <row r="1" spans="1:14" ht="25.5">
      <c r="A1" s="106" t="s">
        <v>84</v>
      </c>
      <c r="B1" s="107"/>
      <c r="C1" s="107"/>
      <c r="D1" s="107"/>
      <c r="E1" s="107"/>
      <c r="F1" s="107"/>
      <c r="G1" s="108"/>
      <c r="H1" s="108"/>
      <c r="I1" s="108"/>
      <c r="J1" s="108"/>
      <c r="K1" s="108"/>
      <c r="L1" s="108"/>
      <c r="M1" s="108"/>
      <c r="N1" s="109"/>
    </row>
    <row r="2" spans="1:14" ht="12.75" thickBot="1">
      <c r="A2" s="110"/>
      <c r="B2" s="23"/>
      <c r="C2" s="23"/>
      <c r="D2" s="23"/>
      <c r="E2" s="5"/>
      <c r="F2" s="5"/>
      <c r="G2" s="23"/>
      <c r="H2" s="23"/>
      <c r="I2" s="23"/>
      <c r="J2" s="23"/>
      <c r="K2" s="23"/>
      <c r="L2" s="23"/>
      <c r="M2" s="23"/>
      <c r="N2" s="24"/>
    </row>
    <row r="3" spans="1:12" ht="18" thickBot="1">
      <c r="A3" s="6" t="s">
        <v>55</v>
      </c>
      <c r="B3" s="7"/>
      <c r="C3" s="8"/>
      <c r="D3" s="8" t="s">
        <v>22</v>
      </c>
      <c r="E3" s="9"/>
      <c r="F3" s="82"/>
      <c r="G3" s="26"/>
      <c r="H3" s="26"/>
      <c r="I3" s="26"/>
      <c r="J3" s="26"/>
      <c r="K3" s="26"/>
      <c r="L3" s="26"/>
    </row>
    <row r="4" spans="1:13" ht="12.75" thickBot="1">
      <c r="A4" s="11" t="s">
        <v>24</v>
      </c>
      <c r="B4" s="12"/>
      <c r="C4" s="12"/>
      <c r="D4" s="13"/>
      <c r="E4" s="5"/>
      <c r="F4" s="85" t="s">
        <v>23</v>
      </c>
      <c r="G4" s="86"/>
      <c r="H4" s="86"/>
      <c r="I4" s="86"/>
      <c r="J4" s="86"/>
      <c r="K4" s="86"/>
      <c r="L4" s="86"/>
      <c r="M4" s="86"/>
    </row>
    <row r="5" spans="1:13" ht="12.75" thickBot="1">
      <c r="A5" s="14" t="s">
        <v>14</v>
      </c>
      <c r="B5" s="15" t="s">
        <v>15</v>
      </c>
      <c r="C5" s="16"/>
      <c r="D5" s="17" t="s">
        <v>83</v>
      </c>
      <c r="E5" s="18"/>
      <c r="F5" s="81" t="s">
        <v>63</v>
      </c>
      <c r="G5" s="83" t="s">
        <v>64</v>
      </c>
      <c r="H5" s="83" t="s">
        <v>68</v>
      </c>
      <c r="I5" s="83" t="s">
        <v>98</v>
      </c>
      <c r="J5" s="83" t="s">
        <v>66</v>
      </c>
      <c r="K5" s="83" t="s">
        <v>86</v>
      </c>
      <c r="L5" s="84" t="s">
        <v>87</v>
      </c>
      <c r="M5" s="84" t="s">
        <v>67</v>
      </c>
    </row>
    <row r="6" spans="1:13" ht="12.75" thickBot="1">
      <c r="A6" s="19"/>
      <c r="B6" s="20"/>
      <c r="C6" s="21"/>
      <c r="D6" s="21"/>
      <c r="E6" s="22"/>
      <c r="F6" s="7"/>
      <c r="G6" s="7"/>
      <c r="H6" s="7"/>
      <c r="I6" s="8"/>
      <c r="J6" s="8"/>
      <c r="K6" s="8"/>
      <c r="L6" s="10"/>
      <c r="M6" s="10"/>
    </row>
    <row r="7" spans="1:13" ht="12.75" thickBot="1">
      <c r="A7" s="28" t="s">
        <v>25</v>
      </c>
      <c r="B7" s="29"/>
      <c r="C7" s="29"/>
      <c r="D7" s="167"/>
      <c r="E7" s="31"/>
      <c r="F7" s="170"/>
      <c r="G7" s="163"/>
      <c r="H7" s="163"/>
      <c r="I7" s="163"/>
      <c r="J7" s="163"/>
      <c r="K7" s="163"/>
      <c r="L7" s="167"/>
      <c r="M7" s="167"/>
    </row>
    <row r="8" spans="1:13" ht="12">
      <c r="A8" s="32" t="s">
        <v>28</v>
      </c>
      <c r="B8" s="33" t="s">
        <v>34</v>
      </c>
      <c r="C8" s="102"/>
      <c r="D8" s="160">
        <v>200</v>
      </c>
      <c r="E8" s="31"/>
      <c r="F8" s="35"/>
      <c r="G8" s="36"/>
      <c r="H8" s="102"/>
      <c r="I8" s="33"/>
      <c r="J8" s="33"/>
      <c r="K8" s="36"/>
      <c r="L8" s="34"/>
      <c r="M8" s="34">
        <v>200</v>
      </c>
    </row>
    <row r="9" spans="1:13" ht="12">
      <c r="A9" s="37"/>
      <c r="B9" s="38" t="s">
        <v>19</v>
      </c>
      <c r="C9" s="38"/>
      <c r="D9" s="162">
        <v>50</v>
      </c>
      <c r="E9" s="31"/>
      <c r="F9" s="40"/>
      <c r="G9" s="47"/>
      <c r="H9" s="39">
        <v>50</v>
      </c>
      <c r="I9" s="41"/>
      <c r="J9" s="41"/>
      <c r="K9" s="42"/>
      <c r="L9" s="39"/>
      <c r="M9" s="39"/>
    </row>
    <row r="10" spans="1:13" ht="12">
      <c r="A10" s="37"/>
      <c r="B10" s="43" t="s">
        <v>17</v>
      </c>
      <c r="C10" s="67"/>
      <c r="D10" s="162">
        <v>50</v>
      </c>
      <c r="E10" s="31"/>
      <c r="F10" s="46"/>
      <c r="G10" s="47"/>
      <c r="H10" s="67">
        <v>25</v>
      </c>
      <c r="I10" s="207">
        <v>25</v>
      </c>
      <c r="J10" s="43"/>
      <c r="K10" s="47"/>
      <c r="L10" s="44"/>
      <c r="M10" s="44"/>
    </row>
    <row r="11" spans="1:13" ht="12">
      <c r="A11" s="37"/>
      <c r="B11" s="43" t="s">
        <v>18</v>
      </c>
      <c r="C11" s="74"/>
      <c r="D11" s="162">
        <v>200</v>
      </c>
      <c r="E11" s="31"/>
      <c r="F11" s="40"/>
      <c r="G11" s="47"/>
      <c r="H11" s="39">
        <v>100</v>
      </c>
      <c r="I11" s="208">
        <v>100</v>
      </c>
      <c r="J11" s="41"/>
      <c r="K11" s="42"/>
      <c r="L11" s="39"/>
      <c r="M11" s="39"/>
    </row>
    <row r="12" spans="1:13" ht="12.75" thickBot="1">
      <c r="A12" s="37"/>
      <c r="B12" s="38" t="s">
        <v>54</v>
      </c>
      <c r="C12" s="103"/>
      <c r="D12" s="171">
        <v>100</v>
      </c>
      <c r="E12" s="31"/>
      <c r="F12" s="142">
        <v>100</v>
      </c>
      <c r="G12" s="143"/>
      <c r="H12" s="103"/>
      <c r="I12" s="172"/>
      <c r="J12" s="172"/>
      <c r="K12" s="143"/>
      <c r="L12" s="144"/>
      <c r="M12" s="144"/>
    </row>
    <row r="13" spans="1:13" ht="12">
      <c r="A13" s="32" t="s">
        <v>29</v>
      </c>
      <c r="B13" s="33" t="s">
        <v>71</v>
      </c>
      <c r="C13" s="102"/>
      <c r="D13" s="160">
        <v>200</v>
      </c>
      <c r="E13" s="113"/>
      <c r="F13" s="35">
        <v>200</v>
      </c>
      <c r="G13" s="36"/>
      <c r="H13" s="102"/>
      <c r="I13" s="33"/>
      <c r="J13" s="33"/>
      <c r="K13" s="36"/>
      <c r="L13" s="34"/>
      <c r="M13" s="34"/>
    </row>
    <row r="14" spans="1:13" ht="12">
      <c r="A14" s="37"/>
      <c r="B14" s="43"/>
      <c r="C14" s="38"/>
      <c r="D14" s="162"/>
      <c r="E14" s="31"/>
      <c r="F14" s="40"/>
      <c r="G14" s="47"/>
      <c r="H14" s="38"/>
      <c r="I14" s="173"/>
      <c r="J14" s="41"/>
      <c r="K14" s="42"/>
      <c r="L14" s="39"/>
      <c r="M14" s="39"/>
    </row>
    <row r="15" spans="1:13" ht="12.75" thickBot="1">
      <c r="A15" s="49"/>
      <c r="B15" s="50" t="s">
        <v>20</v>
      </c>
      <c r="C15" s="75"/>
      <c r="D15" s="159">
        <v>200</v>
      </c>
      <c r="E15" s="111"/>
      <c r="F15" s="90">
        <v>200</v>
      </c>
      <c r="G15" s="55"/>
      <c r="H15" s="75"/>
      <c r="I15" s="47"/>
      <c r="J15" s="75"/>
      <c r="K15" s="55"/>
      <c r="L15" s="51"/>
      <c r="M15" s="51"/>
    </row>
    <row r="16" spans="1:13" ht="12">
      <c r="A16" s="37" t="s">
        <v>30</v>
      </c>
      <c r="B16" s="92" t="s">
        <v>16</v>
      </c>
      <c r="C16" s="38"/>
      <c r="D16" s="169">
        <v>200</v>
      </c>
      <c r="E16" s="31"/>
      <c r="F16" s="40">
        <v>200</v>
      </c>
      <c r="G16" s="73"/>
      <c r="H16" s="38"/>
      <c r="I16" s="41"/>
      <c r="J16" s="41"/>
      <c r="K16" s="42"/>
      <c r="L16" s="39"/>
      <c r="M16" s="39"/>
    </row>
    <row r="17" spans="1:13" ht="12">
      <c r="A17" s="37"/>
      <c r="B17" s="38" t="s">
        <v>27</v>
      </c>
      <c r="C17" s="67"/>
      <c r="D17" s="162">
        <v>200</v>
      </c>
      <c r="E17" s="31"/>
      <c r="F17" s="46"/>
      <c r="G17" s="47">
        <v>200</v>
      </c>
      <c r="H17" s="67"/>
      <c r="I17" s="43"/>
      <c r="J17" s="43"/>
      <c r="K17" s="47"/>
      <c r="L17" s="44"/>
      <c r="M17" s="44"/>
    </row>
    <row r="18" spans="1:13" ht="12">
      <c r="A18" s="37"/>
      <c r="B18" s="43" t="s">
        <v>26</v>
      </c>
      <c r="C18" s="67"/>
      <c r="D18" s="162">
        <v>1000</v>
      </c>
      <c r="E18" s="31"/>
      <c r="F18" s="46"/>
      <c r="G18" s="47">
        <v>1000</v>
      </c>
      <c r="H18" s="67"/>
      <c r="I18" s="43"/>
      <c r="J18" s="43"/>
      <c r="K18" s="47"/>
      <c r="L18" s="44"/>
      <c r="M18" s="44"/>
    </row>
    <row r="19" spans="1:13" ht="12.75" thickBot="1">
      <c r="A19" s="49"/>
      <c r="B19" s="50" t="s">
        <v>31</v>
      </c>
      <c r="C19" s="50"/>
      <c r="D19" s="162">
        <v>500</v>
      </c>
      <c r="E19" s="31"/>
      <c r="F19" s="53"/>
      <c r="G19" s="55">
        <v>500</v>
      </c>
      <c r="H19" s="75"/>
      <c r="I19" s="54"/>
      <c r="J19" s="54"/>
      <c r="K19" s="55"/>
      <c r="L19" s="51"/>
      <c r="M19" s="51"/>
    </row>
    <row r="20" spans="1:13" ht="12.75" thickBot="1">
      <c r="A20" s="40"/>
      <c r="B20" s="38"/>
      <c r="C20" s="38"/>
      <c r="D20" s="171"/>
      <c r="E20" s="31"/>
      <c r="F20" s="40"/>
      <c r="G20" s="42"/>
      <c r="H20" s="38"/>
      <c r="I20" s="38"/>
      <c r="J20" s="38"/>
      <c r="K20" s="38"/>
      <c r="L20" s="39"/>
      <c r="M20" s="39"/>
    </row>
    <row r="21" spans="1:13" ht="12.75" thickBot="1">
      <c r="A21" s="28" t="s">
        <v>32</v>
      </c>
      <c r="B21" s="29"/>
      <c r="C21" s="164" t="s">
        <v>35</v>
      </c>
      <c r="D21" s="175"/>
      <c r="E21" s="31"/>
      <c r="F21" s="28"/>
      <c r="G21" s="176"/>
      <c r="H21" s="29"/>
      <c r="I21" s="29"/>
      <c r="J21" s="29"/>
      <c r="K21" s="29"/>
      <c r="L21" s="30"/>
      <c r="M21" s="30"/>
    </row>
    <row r="22" spans="1:13" ht="12">
      <c r="A22" s="32" t="s">
        <v>30</v>
      </c>
      <c r="B22" s="58" t="s">
        <v>95</v>
      </c>
      <c r="C22" s="165">
        <v>0.3</v>
      </c>
      <c r="D22" s="98">
        <f>C22*1000</f>
        <v>300</v>
      </c>
      <c r="E22" s="31"/>
      <c r="F22" s="40"/>
      <c r="G22" s="47"/>
      <c r="H22" s="38"/>
      <c r="I22" s="42"/>
      <c r="J22" s="38"/>
      <c r="K22" s="42">
        <v>300</v>
      </c>
      <c r="L22" s="39"/>
      <c r="M22" s="39"/>
    </row>
    <row r="23" spans="1:13" ht="12">
      <c r="A23" s="37"/>
      <c r="B23" s="64" t="s">
        <v>96</v>
      </c>
      <c r="C23" s="166">
        <v>0.15</v>
      </c>
      <c r="D23" s="98">
        <v>300</v>
      </c>
      <c r="E23" s="31"/>
      <c r="F23" s="66"/>
      <c r="G23" s="47"/>
      <c r="H23" s="67"/>
      <c r="I23" s="65"/>
      <c r="J23" s="67"/>
      <c r="K23" s="47">
        <v>300</v>
      </c>
      <c r="L23" s="44"/>
      <c r="M23" s="44"/>
    </row>
    <row r="24" spans="1:13" ht="12.75" thickBot="1">
      <c r="A24" s="49"/>
      <c r="B24" s="68"/>
      <c r="C24" s="151"/>
      <c r="D24" s="105"/>
      <c r="E24" s="31"/>
      <c r="F24" s="40"/>
      <c r="G24" s="143"/>
      <c r="H24" s="38"/>
      <c r="I24" s="38"/>
      <c r="J24" s="38"/>
      <c r="K24" s="42"/>
      <c r="L24" s="39"/>
      <c r="M24" s="39"/>
    </row>
    <row r="25" spans="1:13" ht="12">
      <c r="A25" s="32" t="s">
        <v>33</v>
      </c>
      <c r="B25" s="155" t="s">
        <v>89</v>
      </c>
      <c r="C25" s="38">
        <v>400</v>
      </c>
      <c r="D25" s="169">
        <v>1600</v>
      </c>
      <c r="E25" s="31"/>
      <c r="F25" s="152"/>
      <c r="G25" s="36"/>
      <c r="H25" s="36"/>
      <c r="I25" s="36"/>
      <c r="J25" s="36"/>
      <c r="K25" s="36"/>
      <c r="L25" s="153">
        <v>1600</v>
      </c>
      <c r="M25" s="153"/>
    </row>
    <row r="26" spans="1:13" ht="12">
      <c r="A26" s="37" t="s">
        <v>56</v>
      </c>
      <c r="B26" s="154" t="s">
        <v>90</v>
      </c>
      <c r="C26" s="67">
        <v>400</v>
      </c>
      <c r="D26" s="162">
        <v>800</v>
      </c>
      <c r="E26" s="31"/>
      <c r="F26" s="177"/>
      <c r="G26" s="47"/>
      <c r="H26" s="47"/>
      <c r="I26" s="47"/>
      <c r="J26" s="47">
        <v>800</v>
      </c>
      <c r="K26" s="47"/>
      <c r="L26" s="45"/>
      <c r="M26" s="45"/>
    </row>
    <row r="27" spans="1:14" ht="12.75" thickBot="1">
      <c r="A27" s="37"/>
      <c r="B27" s="154" t="s">
        <v>91</v>
      </c>
      <c r="C27" s="50">
        <v>200</v>
      </c>
      <c r="D27" s="162">
        <v>400</v>
      </c>
      <c r="E27" s="31"/>
      <c r="F27" s="177"/>
      <c r="G27" s="47"/>
      <c r="H27" s="47"/>
      <c r="I27" s="64"/>
      <c r="J27" s="47"/>
      <c r="K27" s="47"/>
      <c r="L27" s="45"/>
      <c r="M27" s="45"/>
      <c r="N27" s="39"/>
    </row>
    <row r="28" spans="1:14" ht="12.75" thickBot="1">
      <c r="A28" s="37"/>
      <c r="B28" s="154" t="s">
        <v>92</v>
      </c>
      <c r="C28" s="38">
        <v>300</v>
      </c>
      <c r="D28" s="162">
        <v>300</v>
      </c>
      <c r="E28" s="31"/>
      <c r="F28" s="177"/>
      <c r="G28" s="47"/>
      <c r="H28" s="47"/>
      <c r="I28" s="64"/>
      <c r="J28" s="47"/>
      <c r="K28" s="47"/>
      <c r="L28" s="45"/>
      <c r="M28" s="45"/>
      <c r="N28" s="39"/>
    </row>
    <row r="29" spans="1:14" ht="12.75" thickBot="1">
      <c r="A29" s="37"/>
      <c r="B29" s="145" t="s">
        <v>93</v>
      </c>
      <c r="C29" s="157">
        <v>400</v>
      </c>
      <c r="D29" s="168">
        <v>400</v>
      </c>
      <c r="E29" s="158"/>
      <c r="F29" s="174"/>
      <c r="G29" s="64"/>
      <c r="H29" s="47"/>
      <c r="I29" s="214"/>
      <c r="J29" s="47"/>
      <c r="K29" s="47"/>
      <c r="L29" s="45"/>
      <c r="M29" s="45"/>
      <c r="N29" s="39"/>
    </row>
    <row r="30" spans="1:14" ht="12">
      <c r="A30" s="37"/>
      <c r="B30" s="154" t="s">
        <v>52</v>
      </c>
      <c r="C30" s="67">
        <v>90</v>
      </c>
      <c r="D30" s="162">
        <v>900</v>
      </c>
      <c r="E30" s="31"/>
      <c r="F30" s="177"/>
      <c r="G30" s="47"/>
      <c r="H30" s="47"/>
      <c r="I30" s="64"/>
      <c r="J30" s="47">
        <v>180</v>
      </c>
      <c r="K30" s="47"/>
      <c r="L30" s="45"/>
      <c r="M30" s="45"/>
      <c r="N30" s="39"/>
    </row>
    <row r="31" spans="1:14" ht="12.75" thickBot="1">
      <c r="A31" s="49"/>
      <c r="B31" s="156" t="s">
        <v>76</v>
      </c>
      <c r="C31" s="50">
        <v>80</v>
      </c>
      <c r="D31" s="159">
        <v>800</v>
      </c>
      <c r="E31" s="31"/>
      <c r="F31" s="194"/>
      <c r="G31" s="143"/>
      <c r="H31" s="143"/>
      <c r="I31" s="215">
        <v>160</v>
      </c>
      <c r="J31" s="143">
        <v>160</v>
      </c>
      <c r="K31" s="143"/>
      <c r="L31" s="173"/>
      <c r="M31" s="173"/>
      <c r="N31" s="112"/>
    </row>
    <row r="32" spans="1:14" ht="12.75" thickBot="1">
      <c r="A32" s="141" t="s">
        <v>79</v>
      </c>
      <c r="B32" s="134"/>
      <c r="C32" s="134"/>
      <c r="D32" s="134"/>
      <c r="E32" s="31"/>
      <c r="F32" s="76"/>
      <c r="G32" s="77"/>
      <c r="H32" s="77"/>
      <c r="I32" s="77"/>
      <c r="J32" s="77"/>
      <c r="K32" s="77"/>
      <c r="L32" s="78"/>
      <c r="M32" s="78"/>
      <c r="N32" s="112"/>
    </row>
    <row r="33" spans="1:14" ht="12">
      <c r="A33" s="31"/>
      <c r="B33" s="31"/>
      <c r="C33" s="31"/>
      <c r="D33" s="31"/>
      <c r="E33" s="31"/>
      <c r="F33" s="31"/>
      <c r="G33" s="31"/>
      <c r="H33" s="31"/>
      <c r="I33" s="38"/>
      <c r="J33" s="38"/>
      <c r="K33" s="38"/>
      <c r="L33" s="38"/>
      <c r="M33" s="38"/>
      <c r="N33" s="39"/>
    </row>
    <row r="34" spans="1:12" ht="12.75" thickBot="1">
      <c r="A34" s="40"/>
      <c r="B34" s="38"/>
      <c r="C34" s="38"/>
      <c r="D34" s="38"/>
      <c r="E34" s="31"/>
      <c r="F34" s="31"/>
      <c r="G34" s="38"/>
      <c r="H34" s="38"/>
      <c r="I34" s="38"/>
      <c r="J34" s="38"/>
      <c r="K34" s="38"/>
      <c r="L34" s="38"/>
    </row>
    <row r="35" spans="1:13" ht="15.75" thickBot="1">
      <c r="A35" s="117" t="s">
        <v>4</v>
      </c>
      <c r="B35" s="116"/>
      <c r="C35" s="116"/>
      <c r="D35" s="118">
        <f>SUM(D8:D34)</f>
        <v>8700</v>
      </c>
      <c r="E35" s="119"/>
      <c r="F35" s="117">
        <v>700</v>
      </c>
      <c r="G35" s="120">
        <f>SUM(G17:G34)</f>
        <v>1700</v>
      </c>
      <c r="H35" s="120">
        <f>SUM(H9:H34)</f>
        <v>175</v>
      </c>
      <c r="I35" s="120">
        <f>SUM(I8:I34)</f>
        <v>285</v>
      </c>
      <c r="J35" s="120">
        <f>SUM(J10:J34)</f>
        <v>1140</v>
      </c>
      <c r="K35" s="120">
        <f>SUM(K17:K34)</f>
        <v>600</v>
      </c>
      <c r="L35" s="120">
        <f>SUM(L8:L34)</f>
        <v>1600</v>
      </c>
      <c r="M35" s="120">
        <f>SUM(M8:M34)</f>
        <v>200</v>
      </c>
    </row>
    <row r="36" spans="1:12" ht="12">
      <c r="A36" s="23"/>
      <c r="B36" s="23"/>
      <c r="C36" s="23"/>
      <c r="D36" s="23"/>
      <c r="E36" s="5"/>
      <c r="F36" s="5"/>
      <c r="G36" s="23"/>
      <c r="H36" s="23"/>
      <c r="I36" s="23"/>
      <c r="J36" s="23"/>
      <c r="K36" s="23"/>
      <c r="L36" s="23"/>
    </row>
    <row r="37" spans="1:13" ht="15.75" thickBot="1">
      <c r="A37" s="123" t="s">
        <v>6</v>
      </c>
      <c r="B37" s="124"/>
      <c r="C37" s="126"/>
      <c r="D37" s="124" t="s">
        <v>11</v>
      </c>
      <c r="E37" s="124"/>
      <c r="F37" s="124"/>
      <c r="G37" s="124"/>
      <c r="H37" s="124"/>
      <c r="I37" s="124">
        <f>D35/10</f>
        <v>870</v>
      </c>
      <c r="J37" s="126"/>
      <c r="K37" s="124"/>
      <c r="L37" s="124"/>
      <c r="M37" s="124"/>
    </row>
    <row r="39" spans="1:2" ht="12">
      <c r="A39" s="216"/>
      <c r="B39" s="4" t="s">
        <v>108</v>
      </c>
    </row>
    <row r="40" spans="1:14" ht="12">
      <c r="A40" s="209"/>
      <c r="B40" s="4" t="s">
        <v>98</v>
      </c>
      <c r="C40" s="4">
        <v>285</v>
      </c>
      <c r="N40" s="27"/>
    </row>
    <row r="43" spans="1:14" s="27" customFormat="1" ht="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78" ht="12">
      <c r="N78" s="4">
        <v>200</v>
      </c>
    </row>
  </sheetData>
  <printOptions/>
  <pageMargins left="0.7480314960629921" right="0.7480314960629921" top="0.5905511811023623" bottom="0.5905511811023623" header="0.5118110236220472" footer="0.5118110236220472"/>
  <pageSetup orientation="landscape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4">
      <selection activeCell="L11" sqref="L11"/>
    </sheetView>
  </sheetViews>
  <sheetFormatPr defaultColWidth="11.421875" defaultRowHeight="12.75"/>
  <cols>
    <col min="1" max="1" width="15.8515625" style="0" customWidth="1"/>
    <col min="2" max="2" width="34.8515625" style="0" customWidth="1"/>
    <col min="3" max="3" width="8.8515625" style="0" customWidth="1"/>
    <col min="4" max="4" width="9.8515625" style="0" customWidth="1"/>
    <col min="5" max="5" width="3.28125" style="0" customWidth="1"/>
    <col min="6" max="6" width="7.140625" style="0" customWidth="1"/>
    <col min="7" max="7" width="9.421875" style="0" customWidth="1"/>
    <col min="8" max="8" width="8.28125" style="0" customWidth="1"/>
    <col min="9" max="9" width="8.7109375" style="0" customWidth="1"/>
    <col min="10" max="10" width="8.28125" style="0" customWidth="1"/>
    <col min="11" max="11" width="8.140625" style="0" customWidth="1"/>
    <col min="12" max="16384" width="8.8515625" style="0" customWidth="1"/>
  </cols>
  <sheetData>
    <row r="1" spans="1:11" ht="25.5">
      <c r="A1" s="106" t="s">
        <v>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2.75" thickBot="1">
      <c r="A2" s="3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 thickBot="1">
      <c r="A3" s="6" t="s">
        <v>41</v>
      </c>
      <c r="B3" s="7"/>
      <c r="C3" s="8"/>
      <c r="D3" s="8" t="s">
        <v>22</v>
      </c>
      <c r="E3" s="9"/>
      <c r="F3" s="26"/>
      <c r="G3" s="26"/>
      <c r="H3" s="26"/>
      <c r="I3" s="26"/>
      <c r="J3" s="26"/>
      <c r="K3" s="26"/>
    </row>
    <row r="4" spans="1:11" ht="12.75" thickBot="1">
      <c r="A4" s="11" t="s">
        <v>24</v>
      </c>
      <c r="B4" s="12"/>
      <c r="C4" s="12"/>
      <c r="D4" s="13"/>
      <c r="E4" s="5"/>
      <c r="F4" s="86" t="s">
        <v>23</v>
      </c>
      <c r="G4" s="86"/>
      <c r="H4" s="86"/>
      <c r="I4" s="86"/>
      <c r="J4" s="86"/>
      <c r="K4" s="86"/>
    </row>
    <row r="5" spans="1:11" ht="12.75" thickBot="1">
      <c r="A5" s="14" t="s">
        <v>14</v>
      </c>
      <c r="B5" s="15" t="s">
        <v>15</v>
      </c>
      <c r="C5" s="16"/>
      <c r="D5" s="17" t="s">
        <v>83</v>
      </c>
      <c r="E5" s="18"/>
      <c r="F5" s="81" t="s">
        <v>63</v>
      </c>
      <c r="G5" s="83" t="s">
        <v>64</v>
      </c>
      <c r="H5" s="83" t="s">
        <v>68</v>
      </c>
      <c r="I5" s="83" t="s">
        <v>98</v>
      </c>
      <c r="J5" s="83" t="s">
        <v>65</v>
      </c>
      <c r="K5" s="83" t="s">
        <v>66</v>
      </c>
    </row>
    <row r="6" spans="1:11" ht="12.75" thickBot="1">
      <c r="A6" s="19"/>
      <c r="B6" s="20"/>
      <c r="C6" s="21"/>
      <c r="D6" s="21"/>
      <c r="E6" s="22"/>
      <c r="F6" s="7"/>
      <c r="G6" s="7"/>
      <c r="H6" s="7"/>
      <c r="I6" s="8"/>
      <c r="J6" s="8"/>
      <c r="K6" s="8"/>
    </row>
    <row r="7" spans="1:11" ht="12.75" thickBot="1">
      <c r="A7" s="28" t="s">
        <v>25</v>
      </c>
      <c r="B7" s="29"/>
      <c r="C7" s="29"/>
      <c r="D7" s="30"/>
      <c r="E7" s="31"/>
      <c r="F7" s="28"/>
      <c r="G7" s="29"/>
      <c r="H7" s="29"/>
      <c r="I7" s="29"/>
      <c r="J7" s="29"/>
      <c r="K7" s="30"/>
    </row>
    <row r="8" spans="1:11" ht="12">
      <c r="A8" s="32" t="s">
        <v>28</v>
      </c>
      <c r="B8" s="33" t="s">
        <v>36</v>
      </c>
      <c r="C8" s="34"/>
      <c r="D8" s="34"/>
      <c r="E8" s="31"/>
      <c r="F8" s="72"/>
      <c r="G8" s="92"/>
      <c r="H8" s="92"/>
      <c r="I8" s="218"/>
      <c r="J8" s="92"/>
      <c r="K8" s="181"/>
    </row>
    <row r="9" spans="1:11" ht="12">
      <c r="A9" s="37"/>
      <c r="B9" s="38" t="s">
        <v>37</v>
      </c>
      <c r="C9" s="39"/>
      <c r="D9" s="39">
        <v>100</v>
      </c>
      <c r="E9" s="31"/>
      <c r="F9" s="40"/>
      <c r="G9" s="41"/>
      <c r="H9" s="41">
        <v>100</v>
      </c>
      <c r="I9" s="41"/>
      <c r="J9" s="41"/>
      <c r="K9" s="182"/>
    </row>
    <row r="10" spans="1:11" ht="12">
      <c r="A10" s="37"/>
      <c r="B10" s="43" t="s">
        <v>38</v>
      </c>
      <c r="C10" s="44"/>
      <c r="D10" s="45">
        <v>30</v>
      </c>
      <c r="E10" s="31"/>
      <c r="F10" s="46"/>
      <c r="G10" s="43"/>
      <c r="H10" s="43">
        <v>30</v>
      </c>
      <c r="I10" s="43"/>
      <c r="J10" s="43"/>
      <c r="K10" s="45"/>
    </row>
    <row r="11" spans="1:11" ht="12">
      <c r="A11" s="37"/>
      <c r="B11" s="43" t="s">
        <v>39</v>
      </c>
      <c r="C11" s="48"/>
      <c r="D11" s="48">
        <v>20</v>
      </c>
      <c r="E11" s="31"/>
      <c r="F11" s="40"/>
      <c r="G11" s="41"/>
      <c r="H11" s="41">
        <v>20</v>
      </c>
      <c r="I11" s="41"/>
      <c r="J11" s="41"/>
      <c r="K11" s="182"/>
    </row>
    <row r="12" spans="1:11" ht="12.75" thickBot="1">
      <c r="A12" s="49"/>
      <c r="B12" s="50" t="s">
        <v>40</v>
      </c>
      <c r="C12" s="51"/>
      <c r="D12" s="52">
        <v>100</v>
      </c>
      <c r="E12" s="31"/>
      <c r="F12" s="53"/>
      <c r="G12" s="54"/>
      <c r="H12" s="54">
        <v>100</v>
      </c>
      <c r="I12" s="54"/>
      <c r="J12" s="54"/>
      <c r="K12" s="52"/>
    </row>
    <row r="13" spans="1:11" ht="12">
      <c r="A13" s="32" t="s">
        <v>29</v>
      </c>
      <c r="B13" s="33" t="s">
        <v>71</v>
      </c>
      <c r="C13" s="34"/>
      <c r="D13" s="34">
        <v>200</v>
      </c>
      <c r="E13" s="31"/>
      <c r="F13" s="56"/>
      <c r="G13" s="57"/>
      <c r="H13" s="57"/>
      <c r="I13" s="202">
        <v>200</v>
      </c>
      <c r="J13" s="57"/>
      <c r="K13" s="193"/>
    </row>
    <row r="14" spans="1:11" ht="12.75" thickBot="1">
      <c r="A14" s="49"/>
      <c r="B14" s="50" t="s">
        <v>74</v>
      </c>
      <c r="C14" s="51"/>
      <c r="D14" s="52"/>
      <c r="E14" s="31"/>
      <c r="F14" s="53"/>
      <c r="G14" s="54"/>
      <c r="H14" s="54"/>
      <c r="I14" s="54"/>
      <c r="J14" s="54"/>
      <c r="K14" s="52"/>
    </row>
    <row r="15" spans="1:11" ht="12">
      <c r="A15" s="32" t="s">
        <v>30</v>
      </c>
      <c r="B15" s="33" t="s">
        <v>16</v>
      </c>
      <c r="C15" s="34"/>
      <c r="D15" s="34">
        <v>200</v>
      </c>
      <c r="E15" s="31"/>
      <c r="F15" s="40">
        <v>200</v>
      </c>
      <c r="G15" s="41"/>
      <c r="H15" s="41"/>
      <c r="I15" s="41"/>
      <c r="J15" s="41"/>
      <c r="K15" s="182"/>
    </row>
    <row r="16" spans="1:11" ht="12.75" thickBot="1">
      <c r="A16" s="49"/>
      <c r="B16" s="111" t="s">
        <v>31</v>
      </c>
      <c r="C16" s="147"/>
      <c r="D16" s="147">
        <v>500</v>
      </c>
      <c r="E16" s="31"/>
      <c r="F16" s="150"/>
      <c r="G16" s="147">
        <v>500</v>
      </c>
      <c r="H16" s="54"/>
      <c r="I16" s="54"/>
      <c r="J16" s="54"/>
      <c r="K16" s="52"/>
    </row>
    <row r="17" spans="1:11" ht="12.75" thickBot="1">
      <c r="A17" s="192" t="s">
        <v>77</v>
      </c>
      <c r="B17" s="151" t="s">
        <v>78</v>
      </c>
      <c r="C17" s="69"/>
      <c r="D17" s="69">
        <v>20</v>
      </c>
      <c r="E17" s="31"/>
      <c r="F17" s="93"/>
      <c r="G17" s="145"/>
      <c r="H17" s="77"/>
      <c r="I17" s="206">
        <v>20</v>
      </c>
      <c r="J17" s="77"/>
      <c r="K17" s="78"/>
    </row>
    <row r="18" spans="1:11" ht="12.75" thickBot="1">
      <c r="A18" s="40"/>
      <c r="B18" s="38"/>
      <c r="C18" s="38"/>
      <c r="D18" s="39"/>
      <c r="E18" s="31"/>
      <c r="F18" s="40"/>
      <c r="G18" s="38"/>
      <c r="H18" s="38"/>
      <c r="I18" s="38"/>
      <c r="J18" s="38"/>
      <c r="K18" s="38"/>
    </row>
    <row r="19" spans="1:11" ht="12.75" thickBot="1">
      <c r="A19" s="28" t="s">
        <v>32</v>
      </c>
      <c r="B19" s="29"/>
      <c r="C19" s="61" t="s">
        <v>35</v>
      </c>
      <c r="D19" s="30"/>
      <c r="E19" s="31"/>
      <c r="F19" s="29"/>
      <c r="G19" s="29"/>
      <c r="H19" s="29"/>
      <c r="I19" s="29"/>
      <c r="J19" s="29"/>
      <c r="K19" s="29"/>
    </row>
    <row r="20" spans="1:11" ht="12">
      <c r="A20" s="32" t="s">
        <v>30</v>
      </c>
      <c r="B20" s="64"/>
      <c r="C20" s="80"/>
      <c r="D20" s="62">
        <v>0</v>
      </c>
      <c r="E20" s="31"/>
      <c r="F20" s="40"/>
      <c r="G20" s="42"/>
      <c r="H20" s="38"/>
      <c r="I20" s="38"/>
      <c r="J20" s="42"/>
      <c r="K20" s="38"/>
    </row>
    <row r="21" spans="1:11" ht="12">
      <c r="A21" s="37"/>
      <c r="B21" s="64" t="s">
        <v>5</v>
      </c>
      <c r="C21" s="80"/>
      <c r="D21" s="65">
        <v>0</v>
      </c>
      <c r="E21" s="31"/>
      <c r="F21" s="66"/>
      <c r="G21" s="47"/>
      <c r="H21" s="67"/>
      <c r="I21" s="67"/>
      <c r="J21" s="47"/>
      <c r="K21" s="67"/>
    </row>
    <row r="22" spans="1:11" ht="12.75" thickBot="1">
      <c r="A22" s="49"/>
      <c r="B22" s="68"/>
      <c r="C22" s="69"/>
      <c r="D22" s="69">
        <v>0</v>
      </c>
      <c r="E22" s="31"/>
      <c r="F22" s="70"/>
      <c r="G22" s="71"/>
      <c r="H22" s="50"/>
      <c r="I22" s="50"/>
      <c r="J22" s="71"/>
      <c r="K22" s="50"/>
    </row>
    <row r="23" spans="1:11" ht="12">
      <c r="A23" s="37" t="s">
        <v>33</v>
      </c>
      <c r="B23" s="42" t="s">
        <v>99</v>
      </c>
      <c r="C23" s="39">
        <v>400</v>
      </c>
      <c r="D23" s="39"/>
      <c r="E23" s="31"/>
      <c r="F23" s="72"/>
      <c r="G23" s="73"/>
      <c r="H23" s="74"/>
      <c r="I23" s="129"/>
      <c r="J23" s="74">
        <v>400</v>
      </c>
      <c r="K23" s="36"/>
    </row>
    <row r="24" spans="1:11" ht="12">
      <c r="A24" s="37"/>
      <c r="B24" s="47" t="s">
        <v>100</v>
      </c>
      <c r="C24" s="44">
        <v>90</v>
      </c>
      <c r="D24" s="44">
        <v>360</v>
      </c>
      <c r="E24" s="31"/>
      <c r="F24" s="46"/>
      <c r="G24" s="47"/>
      <c r="H24" s="67"/>
      <c r="I24" s="64"/>
      <c r="J24" s="67">
        <v>90</v>
      </c>
      <c r="K24" s="47"/>
    </row>
    <row r="25" spans="1:11" ht="12.75" thickBot="1">
      <c r="A25" s="37"/>
      <c r="B25" s="71" t="s">
        <v>101</v>
      </c>
      <c r="C25" s="60">
        <v>80</v>
      </c>
      <c r="D25" s="60">
        <v>320</v>
      </c>
      <c r="E25" s="31"/>
      <c r="F25" s="53"/>
      <c r="G25" s="55"/>
      <c r="H25" s="75"/>
      <c r="I25" s="217"/>
      <c r="J25" s="75">
        <v>80</v>
      </c>
      <c r="K25" s="55"/>
    </row>
    <row r="26" spans="1:11" ht="12.75" thickBot="1">
      <c r="A26" s="49"/>
      <c r="B26" s="71" t="s">
        <v>102</v>
      </c>
      <c r="C26" s="60">
        <v>300</v>
      </c>
      <c r="D26" s="60">
        <v>900</v>
      </c>
      <c r="E26" s="31"/>
      <c r="F26" s="53"/>
      <c r="G26" s="55"/>
      <c r="H26" s="75"/>
      <c r="I26" s="55"/>
      <c r="J26" s="75">
        <v>300</v>
      </c>
      <c r="K26" s="55">
        <v>600</v>
      </c>
    </row>
    <row r="27" spans="1:11" ht="12">
      <c r="A27" s="89"/>
      <c r="B27" s="38"/>
      <c r="C27" s="38"/>
      <c r="D27" s="38"/>
      <c r="E27" s="31"/>
      <c r="F27" s="38"/>
      <c r="G27" s="38"/>
      <c r="H27" s="38"/>
      <c r="I27" s="38"/>
      <c r="J27" s="38"/>
      <c r="K27" s="38"/>
    </row>
    <row r="28" spans="1:11" ht="12.75" thickBot="1">
      <c r="A28" s="40"/>
      <c r="B28" s="38"/>
      <c r="C28" s="38"/>
      <c r="D28" s="38"/>
      <c r="E28" s="31"/>
      <c r="F28" s="38"/>
      <c r="G28" s="38"/>
      <c r="H28" s="38"/>
      <c r="I28" s="38"/>
      <c r="J28" s="38"/>
      <c r="K28" s="38"/>
    </row>
    <row r="29" spans="1:11" ht="15.75" thickBot="1">
      <c r="A29" s="117" t="s">
        <v>4</v>
      </c>
      <c r="B29" s="120"/>
      <c r="C29" s="120"/>
      <c r="D29" s="118">
        <f>SUM(D8:D27)</f>
        <v>2750</v>
      </c>
      <c r="E29" s="111"/>
      <c r="F29" s="120">
        <f>SUM(F8:F26)</f>
        <v>200</v>
      </c>
      <c r="G29" s="120">
        <f>SUM(G8:G26)</f>
        <v>500</v>
      </c>
      <c r="H29" s="120">
        <f>SUM(H8:H26)</f>
        <v>250</v>
      </c>
      <c r="I29" s="120">
        <f>SUM(I8:I28)</f>
        <v>220</v>
      </c>
      <c r="J29" s="120">
        <f>SUM(J8:J26)</f>
        <v>870</v>
      </c>
      <c r="K29" s="120">
        <f>SUM(K8:K26)</f>
        <v>600</v>
      </c>
    </row>
    <row r="30" spans="1:11" ht="1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thickBot="1">
      <c r="A31" s="123" t="s">
        <v>6</v>
      </c>
      <c r="B31" s="124"/>
      <c r="C31" s="126"/>
      <c r="D31" s="124" t="s">
        <v>11</v>
      </c>
      <c r="E31" s="124"/>
      <c r="F31" s="124"/>
      <c r="G31" s="124"/>
      <c r="H31" s="124">
        <f>D29/10</f>
        <v>275</v>
      </c>
      <c r="I31" s="126"/>
      <c r="J31" s="124"/>
      <c r="K31" s="124"/>
    </row>
    <row r="34" spans="1:8" ht="12">
      <c r="A34" s="219"/>
      <c r="H34" s="128"/>
    </row>
    <row r="35" ht="12">
      <c r="A35" s="219"/>
    </row>
    <row r="36" spans="1:3" ht="12">
      <c r="A36" s="204"/>
      <c r="B36" t="s">
        <v>98</v>
      </c>
      <c r="C36">
        <v>220</v>
      </c>
    </row>
  </sheetData>
  <printOptions/>
  <pageMargins left="0.75" right="0.75" top="1" bottom="1" header="0.5" footer="0.5"/>
  <pageSetup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L13" sqref="L13"/>
    </sheetView>
  </sheetViews>
  <sheetFormatPr defaultColWidth="11.421875" defaultRowHeight="12.75"/>
  <cols>
    <col min="1" max="1" width="16.00390625" style="0" customWidth="1"/>
    <col min="2" max="2" width="37.28125" style="0" customWidth="1"/>
    <col min="3" max="3" width="8.7109375" style="0" customWidth="1"/>
    <col min="4" max="4" width="11.421875" style="0" customWidth="1"/>
    <col min="5" max="5" width="3.28125" style="0" customWidth="1"/>
    <col min="6" max="6" width="6.140625" style="0" customWidth="1"/>
    <col min="7" max="7" width="8.28125" style="0" customWidth="1"/>
    <col min="8" max="8" width="10.00390625" style="0" customWidth="1"/>
    <col min="9" max="9" width="10.421875" style="0" customWidth="1"/>
  </cols>
  <sheetData>
    <row r="1" spans="1:9" ht="25.5">
      <c r="A1" s="106" t="s">
        <v>84</v>
      </c>
      <c r="B1" s="121"/>
      <c r="C1" s="121"/>
      <c r="D1" s="121"/>
      <c r="E1" s="121"/>
      <c r="F1" s="121"/>
      <c r="G1" s="121"/>
      <c r="H1" s="121"/>
      <c r="I1" s="121"/>
    </row>
    <row r="2" spans="1:9" ht="12.75" thickBot="1">
      <c r="A2" s="3"/>
      <c r="B2" s="1"/>
      <c r="C2" s="1"/>
      <c r="D2" s="1"/>
      <c r="E2" s="1"/>
      <c r="F2" s="1"/>
      <c r="G2" s="1"/>
      <c r="H2" s="1"/>
      <c r="I2" s="1"/>
    </row>
    <row r="3" spans="1:9" ht="18" thickBot="1">
      <c r="A3" s="6" t="s">
        <v>57</v>
      </c>
      <c r="B3" s="7"/>
      <c r="C3" s="8"/>
      <c r="D3" s="8" t="s">
        <v>22</v>
      </c>
      <c r="E3" s="9"/>
      <c r="F3" s="26"/>
      <c r="G3" s="26"/>
      <c r="H3" s="26"/>
      <c r="I3" s="26"/>
    </row>
    <row r="4" spans="1:9" ht="12.75" thickBot="1">
      <c r="A4" s="11" t="s">
        <v>24</v>
      </c>
      <c r="B4" s="12"/>
      <c r="C4" s="12"/>
      <c r="D4" s="13"/>
      <c r="E4" s="5"/>
      <c r="F4" s="85" t="s">
        <v>23</v>
      </c>
      <c r="G4" s="86"/>
      <c r="H4" s="86"/>
      <c r="I4" s="87"/>
    </row>
    <row r="5" spans="1:9" ht="12.75" thickBot="1">
      <c r="A5" s="14" t="s">
        <v>14</v>
      </c>
      <c r="B5" s="15" t="s">
        <v>15</v>
      </c>
      <c r="C5" s="16"/>
      <c r="D5" s="17" t="s">
        <v>83</v>
      </c>
      <c r="E5" s="18"/>
      <c r="F5" s="81" t="s">
        <v>63</v>
      </c>
      <c r="G5" s="83" t="s">
        <v>64</v>
      </c>
      <c r="H5" s="83" t="s">
        <v>68</v>
      </c>
      <c r="I5" s="84" t="s">
        <v>98</v>
      </c>
    </row>
    <row r="6" spans="1:9" ht="12.75" thickBot="1">
      <c r="A6" s="19"/>
      <c r="B6" s="20"/>
      <c r="C6" s="21"/>
      <c r="D6" s="21"/>
      <c r="E6" s="22"/>
      <c r="F6" s="180"/>
      <c r="G6" s="7"/>
      <c r="H6" s="7"/>
      <c r="I6" s="10"/>
    </row>
    <row r="7" spans="1:9" ht="12.75" thickBot="1">
      <c r="A7" s="28" t="s">
        <v>25</v>
      </c>
      <c r="B7" s="29"/>
      <c r="C7" s="29"/>
      <c r="D7" s="30"/>
      <c r="E7" s="31"/>
      <c r="F7" s="28"/>
      <c r="G7" s="29"/>
      <c r="H7" s="29"/>
      <c r="I7" s="30"/>
    </row>
    <row r="8" spans="1:9" ht="12">
      <c r="A8" s="32" t="s">
        <v>28</v>
      </c>
      <c r="B8" s="33" t="s">
        <v>42</v>
      </c>
      <c r="C8" s="34"/>
      <c r="D8" s="34"/>
      <c r="E8" s="31"/>
      <c r="F8" s="72"/>
      <c r="G8" s="92"/>
      <c r="H8" s="92"/>
      <c r="I8" s="181"/>
    </row>
    <row r="9" spans="1:9" ht="12">
      <c r="A9" s="37"/>
      <c r="B9" s="38" t="s">
        <v>18</v>
      </c>
      <c r="C9" s="39"/>
      <c r="D9" s="39">
        <v>100</v>
      </c>
      <c r="E9" s="31"/>
      <c r="F9" s="40"/>
      <c r="G9" s="41"/>
      <c r="H9" s="41">
        <v>50</v>
      </c>
      <c r="I9" s="210">
        <v>50</v>
      </c>
    </row>
    <row r="10" spans="1:9" ht="12">
      <c r="A10" s="37"/>
      <c r="B10" s="43" t="s">
        <v>17</v>
      </c>
      <c r="C10" s="44"/>
      <c r="D10" s="45">
        <v>25</v>
      </c>
      <c r="E10" s="31"/>
      <c r="F10" s="46"/>
      <c r="G10" s="43"/>
      <c r="H10" s="43">
        <v>12.5</v>
      </c>
      <c r="I10" s="211">
        <v>13</v>
      </c>
    </row>
    <row r="11" spans="1:9" ht="12">
      <c r="A11" s="37"/>
      <c r="B11" s="43" t="s">
        <v>19</v>
      </c>
      <c r="C11" s="48"/>
      <c r="D11" s="48">
        <v>30</v>
      </c>
      <c r="E11" s="31"/>
      <c r="F11" s="46"/>
      <c r="G11" s="43"/>
      <c r="H11" s="47">
        <v>30</v>
      </c>
      <c r="I11" s="45"/>
    </row>
    <row r="12" spans="1:9" ht="12">
      <c r="A12" s="37"/>
      <c r="B12" s="43" t="s">
        <v>38</v>
      </c>
      <c r="C12" s="39"/>
      <c r="D12" s="39">
        <v>20</v>
      </c>
      <c r="E12" s="31"/>
      <c r="F12" s="40"/>
      <c r="G12" s="41"/>
      <c r="H12" s="73">
        <v>20</v>
      </c>
      <c r="I12" s="182"/>
    </row>
    <row r="13" spans="1:9" ht="12.75" thickBot="1">
      <c r="A13" s="49"/>
      <c r="B13" s="50" t="s">
        <v>40</v>
      </c>
      <c r="C13" s="51"/>
      <c r="D13" s="52">
        <v>50</v>
      </c>
      <c r="E13" s="31"/>
      <c r="F13" s="53"/>
      <c r="G13" s="54"/>
      <c r="H13" s="54">
        <v>50</v>
      </c>
      <c r="I13" s="52"/>
    </row>
    <row r="14" spans="1:9" ht="12">
      <c r="A14" s="32" t="s">
        <v>1</v>
      </c>
      <c r="B14" s="33" t="s">
        <v>43</v>
      </c>
      <c r="C14" s="34"/>
      <c r="D14" s="34"/>
      <c r="E14" s="31"/>
      <c r="F14" s="35"/>
      <c r="G14" s="33"/>
      <c r="H14" s="33"/>
      <c r="I14" s="191"/>
    </row>
    <row r="15" spans="1:9" ht="12">
      <c r="A15" s="37"/>
      <c r="B15" s="43" t="s">
        <v>75</v>
      </c>
      <c r="C15" s="39"/>
      <c r="D15" s="39"/>
      <c r="E15" s="31"/>
      <c r="F15" s="40"/>
      <c r="G15" s="41"/>
      <c r="H15" s="41"/>
      <c r="I15" s="182"/>
    </row>
    <row r="16" spans="1:9" ht="12.75" thickBot="1">
      <c r="A16" s="49"/>
      <c r="B16" s="50"/>
      <c r="C16" s="51"/>
      <c r="D16" s="52"/>
      <c r="E16" s="31"/>
      <c r="F16" s="53"/>
      <c r="G16" s="54"/>
      <c r="H16" s="54"/>
      <c r="I16" s="52"/>
    </row>
    <row r="17" spans="1:9" ht="12">
      <c r="A17" s="32" t="s">
        <v>30</v>
      </c>
      <c r="B17" s="178" t="s">
        <v>53</v>
      </c>
      <c r="C17" s="131"/>
      <c r="D17" s="99"/>
      <c r="E17" s="31"/>
      <c r="F17" s="89"/>
      <c r="G17" s="179"/>
      <c r="H17" s="179"/>
      <c r="I17" s="183"/>
    </row>
    <row r="18" spans="1:9" ht="12.75" thickBot="1">
      <c r="A18" s="49"/>
      <c r="B18" s="111"/>
      <c r="C18" s="147"/>
      <c r="D18" s="147"/>
      <c r="E18" s="31"/>
      <c r="F18" s="150"/>
      <c r="G18" s="149"/>
      <c r="H18" s="149"/>
      <c r="I18" s="184"/>
    </row>
    <row r="19" spans="1:9" ht="12">
      <c r="A19" s="40"/>
      <c r="B19" s="38"/>
      <c r="C19" s="38"/>
      <c r="D19" s="39"/>
      <c r="E19" s="31"/>
      <c r="F19" s="40"/>
      <c r="G19" s="38"/>
      <c r="H19" s="38"/>
      <c r="I19" s="38"/>
    </row>
    <row r="20" spans="1:9" ht="12.75" thickBot="1">
      <c r="A20" s="89"/>
      <c r="B20" s="38"/>
      <c r="C20" s="38"/>
      <c r="D20" s="38"/>
      <c r="E20" s="31"/>
      <c r="F20" s="38"/>
      <c r="G20" s="38"/>
      <c r="H20" s="38"/>
      <c r="I20" s="38"/>
    </row>
    <row r="21" spans="1:9" ht="15.75" thickBot="1">
      <c r="A21" s="117" t="s">
        <v>4</v>
      </c>
      <c r="B21" s="116"/>
      <c r="C21" s="116"/>
      <c r="D21" s="118">
        <f>SUM(D8:D19)</f>
        <v>225</v>
      </c>
      <c r="E21" s="31"/>
      <c r="F21" s="120">
        <f>SUM(F8:F19)</f>
        <v>0</v>
      </c>
      <c r="G21" s="120">
        <f>SUM(G8:G19)</f>
        <v>0</v>
      </c>
      <c r="H21" s="120">
        <f>SUM(H8:H19)</f>
        <v>162.5</v>
      </c>
      <c r="I21" s="120">
        <f>SUM(I8:I20)</f>
        <v>63</v>
      </c>
    </row>
    <row r="22" spans="1:9" ht="12.75" thickBot="1">
      <c r="A22" s="3"/>
      <c r="B22" s="1"/>
      <c r="C22" s="1"/>
      <c r="D22" s="1"/>
      <c r="E22" s="1"/>
      <c r="F22" s="1"/>
      <c r="G22" s="1"/>
      <c r="H22" s="1"/>
      <c r="I22" s="1"/>
    </row>
    <row r="23" spans="1:9" ht="15.75" thickBot="1">
      <c r="A23" s="123" t="s">
        <v>6</v>
      </c>
      <c r="B23" s="124"/>
      <c r="C23" s="118">
        <f>SUM(C10:C21)</f>
        <v>0</v>
      </c>
      <c r="D23" s="124" t="s">
        <v>11</v>
      </c>
      <c r="E23" s="124"/>
      <c r="F23" s="124"/>
      <c r="G23" s="124"/>
      <c r="H23" s="124">
        <f>D21/10</f>
        <v>22.5</v>
      </c>
      <c r="I23" s="126"/>
    </row>
    <row r="26" ht="12">
      <c r="A26" s="219"/>
    </row>
    <row r="27" spans="1:3" ht="12">
      <c r="A27" s="204"/>
      <c r="B27" t="s">
        <v>98</v>
      </c>
      <c r="C27">
        <v>63</v>
      </c>
    </row>
  </sheetData>
  <printOptions/>
  <pageMargins left="0.75" right="0.75" top="1" bottom="1" header="0.4921259845" footer="0.4921259845"/>
  <pageSetup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0"/>
  <sheetViews>
    <sheetView workbookViewId="0" topLeftCell="A12">
      <selection activeCell="B46" sqref="B46"/>
    </sheetView>
  </sheetViews>
  <sheetFormatPr defaultColWidth="11.421875" defaultRowHeight="12.75"/>
  <cols>
    <col min="1" max="1" width="15.00390625" style="0" customWidth="1"/>
    <col min="2" max="2" width="36.28125" style="0" customWidth="1"/>
    <col min="3" max="3" width="9.7109375" style="0" customWidth="1"/>
    <col min="4" max="4" width="9.421875" style="0" customWidth="1"/>
    <col min="5" max="5" width="1.7109375" style="0" customWidth="1"/>
    <col min="6" max="6" width="9.7109375" style="0" customWidth="1"/>
    <col min="7" max="7" width="6.28125" style="0" customWidth="1"/>
    <col min="8" max="8" width="8.00390625" style="0" customWidth="1"/>
    <col min="9" max="9" width="7.00390625" style="0" customWidth="1"/>
    <col min="10" max="10" width="8.8515625" style="0" customWidth="1"/>
    <col min="11" max="11" width="6.00390625" style="0" customWidth="1"/>
    <col min="12" max="12" width="7.7109375" style="0" customWidth="1"/>
    <col min="13" max="14" width="7.421875" style="0" customWidth="1"/>
    <col min="15" max="16384" width="8.8515625" style="0" customWidth="1"/>
  </cols>
  <sheetData>
    <row r="1" ht="12.75" thickBot="1"/>
    <row r="2" spans="1:14" ht="25.5">
      <c r="A2" s="106" t="s">
        <v>84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14" ht="12.75" thickBo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4" ht="18" thickBot="1">
      <c r="A4" s="6" t="s">
        <v>59</v>
      </c>
      <c r="B4" s="7"/>
      <c r="C4" s="8"/>
      <c r="D4" s="8" t="s">
        <v>22</v>
      </c>
      <c r="E4" s="9"/>
      <c r="F4" s="82"/>
      <c r="G4" s="26"/>
      <c r="H4" s="26"/>
      <c r="I4" s="26"/>
      <c r="J4" s="26"/>
      <c r="K4" s="26"/>
      <c r="L4" s="26"/>
      <c r="M4" s="26"/>
      <c r="N4" s="25"/>
    </row>
    <row r="5" spans="1:14" ht="12.75" thickBot="1">
      <c r="A5" s="11" t="s">
        <v>24</v>
      </c>
      <c r="B5" s="12"/>
      <c r="C5" s="12"/>
      <c r="D5" s="13"/>
      <c r="E5" s="5"/>
      <c r="F5" s="85" t="s">
        <v>23</v>
      </c>
      <c r="G5" s="86"/>
      <c r="H5" s="86"/>
      <c r="I5" s="86"/>
      <c r="J5" s="86"/>
      <c r="K5" s="86"/>
      <c r="L5" s="86"/>
      <c r="M5" s="86"/>
      <c r="N5" s="87"/>
    </row>
    <row r="6" spans="1:14" ht="12.75" thickBot="1">
      <c r="A6" s="14" t="s">
        <v>14</v>
      </c>
      <c r="B6" s="15" t="s">
        <v>15</v>
      </c>
      <c r="C6" s="16"/>
      <c r="D6" s="17" t="s">
        <v>83</v>
      </c>
      <c r="E6" s="18"/>
      <c r="F6" s="91" t="s">
        <v>83</v>
      </c>
      <c r="G6" s="81" t="s">
        <v>63</v>
      </c>
      <c r="H6" s="83" t="s">
        <v>64</v>
      </c>
      <c r="I6" s="83" t="s">
        <v>80</v>
      </c>
      <c r="J6" s="83" t="s">
        <v>98</v>
      </c>
      <c r="K6" s="83" t="s">
        <v>65</v>
      </c>
      <c r="L6" s="83" t="s">
        <v>66</v>
      </c>
      <c r="M6" s="83" t="s">
        <v>86</v>
      </c>
      <c r="N6" s="84" t="s">
        <v>67</v>
      </c>
    </row>
    <row r="7" spans="1:14" ht="12.75" thickBot="1">
      <c r="A7" s="19"/>
      <c r="B7" s="20"/>
      <c r="C7" s="21"/>
      <c r="D7" s="21"/>
      <c r="E7" s="22"/>
      <c r="F7" s="94"/>
      <c r="G7" s="7"/>
      <c r="H7" s="7"/>
      <c r="I7" s="7"/>
      <c r="J7" s="8"/>
      <c r="K7" s="8"/>
      <c r="L7" s="8"/>
      <c r="M7" s="8"/>
      <c r="N7" s="10"/>
    </row>
    <row r="8" spans="1:14" ht="12.75" thickBot="1">
      <c r="A8" s="28" t="s">
        <v>25</v>
      </c>
      <c r="B8" s="29"/>
      <c r="C8" s="29"/>
      <c r="D8" s="30"/>
      <c r="E8" s="31"/>
      <c r="F8" s="28"/>
      <c r="G8" s="29"/>
      <c r="H8" s="29"/>
      <c r="I8" s="29"/>
      <c r="J8" s="29"/>
      <c r="K8" s="29"/>
      <c r="L8" s="29"/>
      <c r="M8" s="29"/>
      <c r="N8" s="30"/>
    </row>
    <row r="9" spans="1:14" ht="12">
      <c r="A9" s="32" t="s">
        <v>28</v>
      </c>
      <c r="B9" s="102" t="s">
        <v>21</v>
      </c>
      <c r="C9" s="34"/>
      <c r="D9" s="131">
        <v>1000</v>
      </c>
      <c r="E9" s="31"/>
      <c r="F9" s="95">
        <v>1000</v>
      </c>
      <c r="G9" s="74"/>
      <c r="H9" s="92"/>
      <c r="I9" s="92"/>
      <c r="J9" s="205">
        <v>1000</v>
      </c>
      <c r="K9" s="92"/>
      <c r="L9" s="92"/>
      <c r="M9" s="73"/>
      <c r="N9" s="48"/>
    </row>
    <row r="10" spans="1:14" ht="12">
      <c r="A10" s="37"/>
      <c r="B10" s="38" t="s">
        <v>44</v>
      </c>
      <c r="C10" s="39"/>
      <c r="D10" s="39">
        <v>200</v>
      </c>
      <c r="E10" s="31"/>
      <c r="F10" s="98">
        <v>200</v>
      </c>
      <c r="G10" s="38"/>
      <c r="H10" s="41"/>
      <c r="I10" s="41"/>
      <c r="J10" s="212">
        <v>200</v>
      </c>
      <c r="K10" s="41"/>
      <c r="L10" s="41"/>
      <c r="M10" s="42"/>
      <c r="N10" s="39"/>
    </row>
    <row r="11" spans="1:14" ht="12">
      <c r="A11" s="37"/>
      <c r="B11" s="67" t="s">
        <v>45</v>
      </c>
      <c r="C11" s="44"/>
      <c r="D11" s="45">
        <v>50</v>
      </c>
      <c r="E11" s="31"/>
      <c r="F11" s="97">
        <v>50</v>
      </c>
      <c r="G11" s="67"/>
      <c r="H11" s="43"/>
      <c r="I11" s="43"/>
      <c r="J11" s="207">
        <v>50</v>
      </c>
      <c r="K11" s="43"/>
      <c r="L11" s="43"/>
      <c r="M11" s="47"/>
      <c r="N11" s="44"/>
    </row>
    <row r="12" spans="1:14" ht="12">
      <c r="A12" s="37"/>
      <c r="B12" s="146" t="s">
        <v>46</v>
      </c>
      <c r="C12" s="48"/>
      <c r="D12" s="48">
        <v>20</v>
      </c>
      <c r="E12" s="31"/>
      <c r="F12" s="98">
        <v>20</v>
      </c>
      <c r="G12" s="67"/>
      <c r="H12" s="43"/>
      <c r="I12" s="43">
        <v>20</v>
      </c>
      <c r="J12" s="43"/>
      <c r="K12" s="43"/>
      <c r="L12" s="43"/>
      <c r="M12" s="47"/>
      <c r="N12" s="44"/>
    </row>
    <row r="13" spans="1:14" ht="12">
      <c r="A13" s="37"/>
      <c r="B13" s="67" t="s">
        <v>49</v>
      </c>
      <c r="C13" s="44"/>
      <c r="D13" s="44">
        <v>90</v>
      </c>
      <c r="E13" s="31"/>
      <c r="F13" s="98">
        <v>90</v>
      </c>
      <c r="G13" s="38"/>
      <c r="H13" s="41"/>
      <c r="I13" s="41">
        <v>90</v>
      </c>
      <c r="J13" s="212"/>
      <c r="K13" s="41"/>
      <c r="L13" s="41"/>
      <c r="M13" s="42"/>
      <c r="N13" s="39"/>
    </row>
    <row r="14" spans="1:14" ht="12">
      <c r="A14" s="37"/>
      <c r="B14" s="38" t="s">
        <v>47</v>
      </c>
      <c r="C14" s="39"/>
      <c r="D14" s="39">
        <v>100</v>
      </c>
      <c r="E14" s="31"/>
      <c r="F14" s="98">
        <v>100</v>
      </c>
      <c r="G14" s="67"/>
      <c r="H14" s="43"/>
      <c r="I14" s="43"/>
      <c r="J14" s="207">
        <v>100</v>
      </c>
      <c r="K14" s="43"/>
      <c r="L14" s="43"/>
      <c r="M14" s="47"/>
      <c r="N14" s="44"/>
    </row>
    <row r="15" spans="1:14" ht="12">
      <c r="A15" s="37"/>
      <c r="B15" s="103" t="s">
        <v>13</v>
      </c>
      <c r="C15" s="44"/>
      <c r="D15" s="44">
        <v>50</v>
      </c>
      <c r="E15" s="31"/>
      <c r="F15" s="98">
        <v>50</v>
      </c>
      <c r="G15" s="38"/>
      <c r="H15" s="41"/>
      <c r="I15" s="41"/>
      <c r="J15" s="212">
        <v>50</v>
      </c>
      <c r="K15" s="41"/>
      <c r="L15" s="41"/>
      <c r="M15" s="42"/>
      <c r="N15" s="39"/>
    </row>
    <row r="16" spans="1:14" ht="12">
      <c r="A16" s="37"/>
      <c r="B16" s="43" t="s">
        <v>48</v>
      </c>
      <c r="C16" s="39"/>
      <c r="D16" s="112">
        <v>3000</v>
      </c>
      <c r="E16" s="31"/>
      <c r="F16" s="98">
        <f>SUM(G16:N16)</f>
        <v>3000</v>
      </c>
      <c r="G16" s="67"/>
      <c r="H16" s="43"/>
      <c r="I16" s="43"/>
      <c r="J16" s="207">
        <v>3000</v>
      </c>
      <c r="K16" s="43"/>
      <c r="L16" s="43"/>
      <c r="M16" s="47"/>
      <c r="N16" s="44"/>
    </row>
    <row r="17" spans="1:14" ht="12">
      <c r="A17" s="37"/>
      <c r="B17" s="38" t="s">
        <v>105</v>
      </c>
      <c r="C17" s="39"/>
      <c r="D17" s="112">
        <v>100</v>
      </c>
      <c r="E17" s="31"/>
      <c r="F17" s="97">
        <v>100</v>
      </c>
      <c r="G17" s="38"/>
      <c r="H17" s="41"/>
      <c r="I17" s="41"/>
      <c r="J17" s="212">
        <v>100</v>
      </c>
      <c r="K17" s="41"/>
      <c r="L17" s="41"/>
      <c r="M17" s="42"/>
      <c r="N17" s="39"/>
    </row>
    <row r="18" spans="1:14" ht="12.75" thickBot="1">
      <c r="A18" s="49"/>
      <c r="B18" s="50" t="s">
        <v>50</v>
      </c>
      <c r="C18" s="51"/>
      <c r="D18" s="52">
        <v>100</v>
      </c>
      <c r="E18" s="31"/>
      <c r="F18" s="96">
        <v>100</v>
      </c>
      <c r="G18" s="50"/>
      <c r="H18" s="101"/>
      <c r="I18" s="101"/>
      <c r="J18" s="213">
        <v>100</v>
      </c>
      <c r="K18" s="101"/>
      <c r="L18" s="101"/>
      <c r="M18" s="71"/>
      <c r="N18" s="60"/>
    </row>
    <row r="19" spans="1:14" ht="12">
      <c r="A19" s="32" t="s">
        <v>29</v>
      </c>
      <c r="B19" s="33" t="s">
        <v>72</v>
      </c>
      <c r="C19" s="34"/>
      <c r="D19" s="34">
        <v>400</v>
      </c>
      <c r="E19" s="31"/>
      <c r="F19" s="99">
        <v>400</v>
      </c>
      <c r="G19" s="56"/>
      <c r="H19" s="57"/>
      <c r="I19" s="57"/>
      <c r="J19" s="220">
        <v>400</v>
      </c>
      <c r="K19" s="57"/>
      <c r="L19" s="57"/>
      <c r="M19" s="58"/>
      <c r="N19" s="59"/>
    </row>
    <row r="20" spans="1:14" ht="12.75" thickBot="1">
      <c r="A20" s="49"/>
      <c r="B20" s="50" t="s">
        <v>73</v>
      </c>
      <c r="C20" s="51"/>
      <c r="D20" s="184">
        <v>300</v>
      </c>
      <c r="E20" s="31"/>
      <c r="F20" s="96">
        <v>300</v>
      </c>
      <c r="G20" s="53"/>
      <c r="H20" s="54"/>
      <c r="I20" s="54"/>
      <c r="J20" s="221">
        <v>300</v>
      </c>
      <c r="K20" s="54"/>
      <c r="L20" s="54"/>
      <c r="M20" s="55"/>
      <c r="N20" s="51"/>
    </row>
    <row r="21" spans="1:14" ht="12">
      <c r="A21" s="32" t="s">
        <v>30</v>
      </c>
      <c r="B21" s="148" t="s">
        <v>16</v>
      </c>
      <c r="C21" s="62"/>
      <c r="D21" s="62">
        <v>200</v>
      </c>
      <c r="E21" s="31"/>
      <c r="F21" s="95">
        <v>200</v>
      </c>
      <c r="G21" s="100">
        <v>200</v>
      </c>
      <c r="H21" s="57"/>
      <c r="I21" s="57"/>
      <c r="J21" s="57"/>
      <c r="K21" s="57"/>
      <c r="L21" s="57"/>
      <c r="M21" s="58"/>
      <c r="N21" s="59"/>
    </row>
    <row r="22" spans="1:14" ht="12">
      <c r="A22" s="37"/>
      <c r="B22" s="38" t="s">
        <v>27</v>
      </c>
      <c r="C22" s="44"/>
      <c r="D22" s="45">
        <v>200</v>
      </c>
      <c r="E22" s="31"/>
      <c r="F22" s="98">
        <v>200</v>
      </c>
      <c r="G22" s="46"/>
      <c r="H22" s="43"/>
      <c r="I22" s="43">
        <v>200</v>
      </c>
      <c r="J22" s="43"/>
      <c r="K22" s="43"/>
      <c r="L22" s="43"/>
      <c r="M22" s="47"/>
      <c r="N22" s="44"/>
    </row>
    <row r="23" spans="1:14" ht="12.75" thickBot="1">
      <c r="A23" s="37"/>
      <c r="B23" s="149" t="s">
        <v>26</v>
      </c>
      <c r="C23" s="69"/>
      <c r="D23" s="69">
        <v>500</v>
      </c>
      <c r="E23" s="31"/>
      <c r="F23" s="105"/>
      <c r="G23" s="150"/>
      <c r="H23" s="149">
        <v>500</v>
      </c>
      <c r="I23" s="172"/>
      <c r="J23" s="172"/>
      <c r="K23" s="172"/>
      <c r="L23" s="172"/>
      <c r="M23" s="143"/>
      <c r="N23" s="144"/>
    </row>
    <row r="24" spans="1:14" ht="12.75" thickBot="1">
      <c r="A24" s="192" t="s">
        <v>77</v>
      </c>
      <c r="B24" s="151" t="s">
        <v>78</v>
      </c>
      <c r="C24" s="69"/>
      <c r="D24" s="69">
        <v>100</v>
      </c>
      <c r="E24" s="31"/>
      <c r="F24" s="105">
        <v>100</v>
      </c>
      <c r="G24" s="150"/>
      <c r="H24" s="149"/>
      <c r="I24" s="54"/>
      <c r="J24" s="221">
        <v>100</v>
      </c>
      <c r="K24" s="54"/>
      <c r="L24" s="54"/>
      <c r="M24" s="55"/>
      <c r="N24" s="51"/>
    </row>
    <row r="25" spans="1:14" ht="12.75" thickBot="1">
      <c r="A25" s="40"/>
      <c r="B25" s="38"/>
      <c r="C25" s="38"/>
      <c r="D25" s="132"/>
      <c r="E25" s="31"/>
      <c r="F25" s="89"/>
      <c r="G25" s="40"/>
      <c r="H25" s="38"/>
      <c r="I25" s="38"/>
      <c r="J25" s="38"/>
      <c r="K25" s="38"/>
      <c r="L25" s="38"/>
      <c r="M25" s="38"/>
      <c r="N25" s="39"/>
    </row>
    <row r="26" spans="1:14" ht="12.75" thickBot="1">
      <c r="A26" s="28" t="s">
        <v>32</v>
      </c>
      <c r="B26" s="29"/>
      <c r="C26" s="61" t="s">
        <v>35</v>
      </c>
      <c r="D26" s="30"/>
      <c r="E26" s="31"/>
      <c r="F26" s="28"/>
      <c r="G26" s="29"/>
      <c r="H26" s="29"/>
      <c r="I26" s="29"/>
      <c r="J26" s="29"/>
      <c r="K26" s="29"/>
      <c r="L26" s="29"/>
      <c r="M26" s="29"/>
      <c r="N26" s="30"/>
    </row>
    <row r="27" spans="1:14" ht="12">
      <c r="A27" s="32" t="s">
        <v>30</v>
      </c>
      <c r="B27" s="58" t="s">
        <v>0</v>
      </c>
      <c r="C27" s="79">
        <v>0.3</v>
      </c>
      <c r="D27" s="62">
        <v>600</v>
      </c>
      <c r="E27" s="31"/>
      <c r="F27" s="95">
        <f>SUM(G27:N27)</f>
        <v>600</v>
      </c>
      <c r="G27" s="40"/>
      <c r="H27" s="42"/>
      <c r="I27" s="38"/>
      <c r="J27" s="42"/>
      <c r="K27" s="42"/>
      <c r="L27" s="38"/>
      <c r="M27" s="42">
        <v>600</v>
      </c>
      <c r="N27" s="39"/>
    </row>
    <row r="28" spans="1:14" ht="12">
      <c r="A28" s="37"/>
      <c r="B28" s="64" t="s">
        <v>88</v>
      </c>
      <c r="C28" s="80">
        <v>0.2</v>
      </c>
      <c r="D28" s="65">
        <v>600</v>
      </c>
      <c r="E28" s="31"/>
      <c r="F28" s="98">
        <v>1000</v>
      </c>
      <c r="G28" s="66"/>
      <c r="H28" s="47"/>
      <c r="I28" s="67"/>
      <c r="J28" s="47"/>
      <c r="K28" s="47"/>
      <c r="L28" s="67"/>
      <c r="M28" s="47">
        <v>600</v>
      </c>
      <c r="N28" s="44"/>
    </row>
    <row r="29" spans="1:14" ht="12.75" thickBot="1">
      <c r="A29" s="49"/>
      <c r="B29" s="68" t="s">
        <v>60</v>
      </c>
      <c r="C29" s="104">
        <v>0.2</v>
      </c>
      <c r="D29" s="69">
        <f>C29*500</f>
        <v>100</v>
      </c>
      <c r="E29" s="31"/>
      <c r="F29" s="96">
        <v>100</v>
      </c>
      <c r="G29" s="70"/>
      <c r="H29" s="71"/>
      <c r="I29" s="50"/>
      <c r="J29" s="50"/>
      <c r="K29" s="71"/>
      <c r="L29" s="50"/>
      <c r="M29" s="71">
        <v>100</v>
      </c>
      <c r="N29" s="60"/>
    </row>
    <row r="30" spans="1:14" ht="12">
      <c r="A30" s="37" t="s">
        <v>51</v>
      </c>
      <c r="B30" s="42" t="s">
        <v>62</v>
      </c>
      <c r="C30" s="39">
        <v>100</v>
      </c>
      <c r="D30" s="187">
        <f>C30*5</f>
        <v>500</v>
      </c>
      <c r="E30" s="31"/>
      <c r="F30" s="100">
        <f>SUM(G30:N30)</f>
        <v>500</v>
      </c>
      <c r="G30" s="35">
        <v>500</v>
      </c>
      <c r="H30" s="36"/>
      <c r="I30" s="102"/>
      <c r="J30" s="36"/>
      <c r="K30" s="102"/>
      <c r="L30" s="36"/>
      <c r="M30" s="36"/>
      <c r="N30" s="34"/>
    </row>
    <row r="31" spans="1:14" ht="12">
      <c r="A31" s="37"/>
      <c r="B31" s="47" t="s">
        <v>58</v>
      </c>
      <c r="C31" s="44">
        <v>100</v>
      </c>
      <c r="D31" s="162">
        <f>C31*5</f>
        <v>500</v>
      </c>
      <c r="E31" s="31"/>
      <c r="F31" s="98">
        <f>SUM(G31:N31)</f>
        <v>500</v>
      </c>
      <c r="G31" s="46">
        <v>500</v>
      </c>
      <c r="H31" s="47"/>
      <c r="I31" s="67"/>
      <c r="J31" s="47"/>
      <c r="K31" s="67"/>
      <c r="L31" s="47"/>
      <c r="M31" s="47"/>
      <c r="N31" s="44"/>
    </row>
    <row r="32" spans="1:14" ht="12.75" thickBot="1">
      <c r="A32" s="49"/>
      <c r="B32" s="42" t="s">
        <v>82</v>
      </c>
      <c r="C32" s="39">
        <v>3000</v>
      </c>
      <c r="D32" s="189">
        <v>3000</v>
      </c>
      <c r="E32" s="31"/>
      <c r="F32" s="90">
        <v>3000</v>
      </c>
      <c r="G32" s="53"/>
      <c r="H32" s="55"/>
      <c r="I32" s="75"/>
      <c r="J32" s="75"/>
      <c r="K32" s="222">
        <v>3000</v>
      </c>
      <c r="L32" s="55"/>
      <c r="M32" s="55"/>
      <c r="N32" s="51"/>
    </row>
    <row r="33" spans="1:14" ht="12.75" thickBot="1">
      <c r="A33" s="141" t="s">
        <v>69</v>
      </c>
      <c r="B33" s="35" t="s">
        <v>94</v>
      </c>
      <c r="C33" s="153">
        <v>400</v>
      </c>
      <c r="D33" s="160">
        <v>400</v>
      </c>
      <c r="E33" s="31"/>
      <c r="F33" s="188">
        <v>400</v>
      </c>
      <c r="G33" s="190"/>
      <c r="H33" s="36"/>
      <c r="I33" s="36"/>
      <c r="J33" s="36"/>
      <c r="K33" s="36">
        <v>400</v>
      </c>
      <c r="L33" s="36"/>
      <c r="M33" s="36"/>
      <c r="N33" s="153"/>
    </row>
    <row r="34" spans="1:14" ht="12">
      <c r="A34" s="140"/>
      <c r="B34" s="40" t="s">
        <v>70</v>
      </c>
      <c r="C34" s="182">
        <v>10</v>
      </c>
      <c r="D34" s="161">
        <v>30</v>
      </c>
      <c r="E34" s="31"/>
      <c r="F34" s="194">
        <v>30</v>
      </c>
      <c r="G34" s="195"/>
      <c r="H34" s="143"/>
      <c r="I34" s="143"/>
      <c r="J34" s="196"/>
      <c r="K34" s="143"/>
      <c r="L34" s="143"/>
      <c r="M34" s="143"/>
      <c r="N34" s="173"/>
    </row>
    <row r="35" spans="1:14" ht="12.75" thickBot="1">
      <c r="A35" s="140"/>
      <c r="B35" s="143" t="s">
        <v>103</v>
      </c>
      <c r="C35" s="143">
        <v>60</v>
      </c>
      <c r="D35" s="143">
        <v>300</v>
      </c>
      <c r="E35" s="196"/>
      <c r="F35" s="143">
        <v>300</v>
      </c>
      <c r="G35" s="143"/>
      <c r="H35" s="143"/>
      <c r="I35" s="143"/>
      <c r="J35" s="196"/>
      <c r="K35" s="143">
        <v>60</v>
      </c>
      <c r="L35" s="143"/>
      <c r="M35" s="143"/>
      <c r="N35" s="143"/>
    </row>
    <row r="36" spans="1:14" ht="12.75" thickBot="1">
      <c r="A36" s="141"/>
      <c r="B36" s="134"/>
      <c r="C36" s="134"/>
      <c r="D36" s="134"/>
      <c r="E36" s="197"/>
      <c r="F36" s="134"/>
      <c r="G36" s="134"/>
      <c r="H36" s="134"/>
      <c r="I36" s="134"/>
      <c r="J36" s="134"/>
      <c r="K36" s="134"/>
      <c r="L36" s="134"/>
      <c r="M36" s="134"/>
      <c r="N36" s="198"/>
    </row>
    <row r="37" spans="1:14" ht="12.75" thickBot="1">
      <c r="A37" s="89"/>
      <c r="B37" s="38"/>
      <c r="C37" s="38"/>
      <c r="D37" s="38"/>
      <c r="E37" s="31"/>
      <c r="F37" s="31"/>
      <c r="G37" s="38"/>
      <c r="H37" s="38"/>
      <c r="I37" s="38"/>
      <c r="J37" s="38"/>
      <c r="K37" s="38"/>
      <c r="L37" s="38"/>
      <c r="M37" s="38"/>
      <c r="N37" s="39"/>
    </row>
    <row r="38" spans="1:14" ht="24.75" customHeight="1" thickBot="1">
      <c r="A38" s="28" t="s">
        <v>2</v>
      </c>
      <c r="B38" s="29"/>
      <c r="C38" s="61" t="s">
        <v>35</v>
      </c>
      <c r="D38" s="115"/>
      <c r="E38" s="115"/>
      <c r="F38" s="30"/>
      <c r="G38" s="38"/>
      <c r="H38" s="38"/>
      <c r="I38" s="38"/>
      <c r="J38" s="38"/>
      <c r="K38" s="38"/>
      <c r="L38" s="38"/>
      <c r="M38" s="38"/>
      <c r="N38" s="39"/>
    </row>
    <row r="39" spans="1:14" ht="12">
      <c r="A39" s="32" t="s">
        <v>3</v>
      </c>
      <c r="B39" s="129" t="s">
        <v>104</v>
      </c>
      <c r="C39" s="129">
        <v>5</v>
      </c>
      <c r="D39" s="130"/>
      <c r="E39" s="130"/>
      <c r="F39" s="223">
        <v>7500</v>
      </c>
      <c r="G39" s="38"/>
      <c r="H39" s="38"/>
      <c r="I39" s="38"/>
      <c r="J39" s="38"/>
      <c r="K39" s="38"/>
      <c r="L39" s="38"/>
      <c r="M39" s="38"/>
      <c r="N39" s="39"/>
    </row>
    <row r="40" spans="1:14" ht="12.75" thickBot="1">
      <c r="A40" s="37"/>
      <c r="B40" s="114"/>
      <c r="C40" s="114"/>
      <c r="D40" s="31"/>
      <c r="E40" s="31"/>
      <c r="F40" s="183"/>
      <c r="G40" s="38"/>
      <c r="H40" s="38" t="s">
        <v>22</v>
      </c>
      <c r="I40" s="38"/>
      <c r="J40" s="38"/>
      <c r="K40" s="38"/>
      <c r="L40" s="38"/>
      <c r="M40" s="38"/>
      <c r="N40" s="39"/>
    </row>
    <row r="41" spans="1:14" ht="15.75" thickBot="1">
      <c r="A41" s="117" t="s">
        <v>4</v>
      </c>
      <c r="B41" s="120"/>
      <c r="C41" s="120"/>
      <c r="D41" s="118">
        <f>SUM(D9:D40)</f>
        <v>12440</v>
      </c>
      <c r="E41" s="31"/>
      <c r="F41" s="117">
        <f>SUM(F9:F40)</f>
        <v>19840</v>
      </c>
      <c r="G41" s="120">
        <v>1200</v>
      </c>
      <c r="H41" s="120">
        <f>SUM(H9:H32)</f>
        <v>500</v>
      </c>
      <c r="I41" s="120">
        <f>SUM(I9:I32)</f>
        <v>310</v>
      </c>
      <c r="J41" s="120">
        <f>SUM(J9:J40)</f>
        <v>5400</v>
      </c>
      <c r="K41" s="120">
        <v>3460</v>
      </c>
      <c r="L41" s="120">
        <f>SUM(L9:L32)</f>
        <v>0</v>
      </c>
      <c r="M41" s="120">
        <f>SUM(M9:M32)</f>
        <v>1300</v>
      </c>
      <c r="N41" s="118">
        <f>SUM(N9:N32)</f>
        <v>0</v>
      </c>
    </row>
    <row r="42" spans="1:14" ht="1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</row>
    <row r="43" spans="1:14" ht="15.75" thickBot="1">
      <c r="A43" s="123" t="s">
        <v>6</v>
      </c>
      <c r="B43" s="124"/>
      <c r="C43" s="126">
        <f>F41-D41</f>
        <v>7400</v>
      </c>
      <c r="D43" s="124" t="s">
        <v>12</v>
      </c>
      <c r="E43" s="124"/>
      <c r="F43" s="124"/>
      <c r="G43" s="124"/>
      <c r="H43" s="124"/>
      <c r="I43" s="124">
        <f>D41/10</f>
        <v>1244</v>
      </c>
      <c r="J43" s="126">
        <f>C43-I43</f>
        <v>6156</v>
      </c>
      <c r="K43" s="124"/>
      <c r="L43" s="124"/>
      <c r="M43" s="124"/>
      <c r="N43" s="125"/>
    </row>
    <row r="44" spans="1:13" ht="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">
      <c r="A45" s="209"/>
      <c r="B45" s="4" t="s">
        <v>98</v>
      </c>
      <c r="C45" s="4">
        <v>5400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">
      <c r="A46" s="201"/>
      <c r="B46" s="216" t="s">
        <v>106</v>
      </c>
      <c r="C46" s="216">
        <v>7500</v>
      </c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">
      <c r="A47" s="216"/>
      <c r="B47" s="216"/>
      <c r="C47" s="216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">
      <c r="A48" s="216"/>
      <c r="B48" s="216"/>
      <c r="C48" s="216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">
      <c r="A49" s="4"/>
      <c r="B49" s="20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</sheetData>
  <printOptions/>
  <pageMargins left="0.75" right="0.75" top="1" bottom="1" header="0.5" footer="0.5"/>
  <pageSetup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7"/>
  <sheetViews>
    <sheetView workbookViewId="0" topLeftCell="F1">
      <selection activeCell="I25" sqref="I25"/>
    </sheetView>
  </sheetViews>
  <sheetFormatPr defaultColWidth="11.421875" defaultRowHeight="12.75"/>
  <cols>
    <col min="1" max="1" width="18.421875" style="0" customWidth="1"/>
    <col min="2" max="2" width="19.7109375" style="0" customWidth="1"/>
    <col min="3" max="3" width="0.13671875" style="0" customWidth="1"/>
    <col min="4" max="4" width="9.421875" style="0" customWidth="1"/>
    <col min="5" max="5" width="2.28125" style="0" customWidth="1"/>
    <col min="6" max="6" width="9.421875" style="0" customWidth="1"/>
    <col min="7" max="7" width="8.421875" style="0" customWidth="1"/>
    <col min="8" max="8" width="8.140625" style="0" customWidth="1"/>
    <col min="9" max="9" width="8.28125" style="0" customWidth="1"/>
    <col min="10" max="10" width="8.7109375" style="0" customWidth="1"/>
    <col min="11" max="11" width="7.7109375" style="0" customWidth="1"/>
    <col min="12" max="13" width="8.00390625" style="0" customWidth="1"/>
    <col min="14" max="15" width="9.00390625" style="0" customWidth="1"/>
  </cols>
  <sheetData>
    <row r="1" ht="12.75" thickBot="1"/>
    <row r="2" spans="1:15" ht="25.5">
      <c r="A2" s="106" t="s">
        <v>81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22"/>
    </row>
    <row r="3" spans="1:14" ht="12.75" thickBo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5" ht="12.75" thickBot="1">
      <c r="A4" s="11" t="s">
        <v>24</v>
      </c>
      <c r="B4" s="12"/>
      <c r="C4" s="12"/>
      <c r="D4" s="13"/>
      <c r="E4" s="5"/>
      <c r="F4" s="85" t="s">
        <v>23</v>
      </c>
      <c r="G4" s="86"/>
      <c r="H4" s="86"/>
      <c r="I4" s="86"/>
      <c r="J4" s="86"/>
      <c r="K4" s="86"/>
      <c r="L4" s="86"/>
      <c r="M4" s="86"/>
      <c r="N4" s="87"/>
      <c r="O4" s="86"/>
    </row>
    <row r="5" spans="1:15" ht="12.75" thickBot="1">
      <c r="A5" s="14" t="s">
        <v>14</v>
      </c>
      <c r="B5" s="15" t="s">
        <v>15</v>
      </c>
      <c r="C5" s="16"/>
      <c r="D5" s="17" t="s">
        <v>83</v>
      </c>
      <c r="E5" s="18"/>
      <c r="F5" s="91" t="s">
        <v>83</v>
      </c>
      <c r="G5" s="81" t="s">
        <v>63</v>
      </c>
      <c r="H5" s="83" t="s">
        <v>64</v>
      </c>
      <c r="I5" s="83" t="s">
        <v>68</v>
      </c>
      <c r="J5" s="83" t="s">
        <v>98</v>
      </c>
      <c r="K5" s="83" t="s">
        <v>65</v>
      </c>
      <c r="L5" s="83" t="s">
        <v>66</v>
      </c>
      <c r="M5" s="83" t="s">
        <v>86</v>
      </c>
      <c r="N5" s="84" t="s">
        <v>87</v>
      </c>
      <c r="O5" s="83" t="s">
        <v>67</v>
      </c>
    </row>
    <row r="6" spans="1:15" ht="12.75" thickBot="1">
      <c r="A6" s="19"/>
      <c r="B6" s="20"/>
      <c r="C6" s="21"/>
      <c r="D6" s="21"/>
      <c r="E6" s="22"/>
      <c r="F6" s="94"/>
      <c r="G6" s="88"/>
      <c r="H6" s="88"/>
      <c r="I6" s="88"/>
      <c r="J6" s="26"/>
      <c r="K6" s="26"/>
      <c r="L6" s="26"/>
      <c r="M6" s="26"/>
      <c r="N6" s="25"/>
      <c r="O6" s="26"/>
    </row>
    <row r="7" spans="1:15" ht="12.75" thickBot="1">
      <c r="A7" s="32" t="s">
        <v>7</v>
      </c>
      <c r="B7" s="102" t="s">
        <v>10</v>
      </c>
      <c r="C7" s="34"/>
      <c r="D7" s="34">
        <f>lecture!D35</f>
        <v>8700</v>
      </c>
      <c r="E7" s="31"/>
      <c r="F7" s="100">
        <v>8700</v>
      </c>
      <c r="G7" s="56">
        <v>700</v>
      </c>
      <c r="H7" s="58">
        <v>2000</v>
      </c>
      <c r="I7" s="63">
        <v>175</v>
      </c>
      <c r="J7" s="132">
        <v>285</v>
      </c>
      <c r="K7" s="185"/>
      <c r="L7" s="63">
        <v>1140</v>
      </c>
      <c r="M7" s="58">
        <v>800</v>
      </c>
      <c r="N7" s="63">
        <v>1600</v>
      </c>
      <c r="O7" s="58">
        <v>200</v>
      </c>
    </row>
    <row r="8" spans="1:15" ht="12.75" thickBot="1">
      <c r="A8" s="32" t="s">
        <v>8</v>
      </c>
      <c r="B8" s="33" t="s">
        <v>10</v>
      </c>
      <c r="C8" s="34"/>
      <c r="D8" s="34">
        <f>workshop!D29</f>
        <v>2750</v>
      </c>
      <c r="E8" s="31"/>
      <c r="F8" s="138">
        <v>4830</v>
      </c>
      <c r="G8" s="76">
        <f>workshop!F29</f>
        <v>200</v>
      </c>
      <c r="H8" s="134">
        <f>workshop!G29</f>
        <v>500</v>
      </c>
      <c r="I8" s="77">
        <f>workshop!H29</f>
        <v>250</v>
      </c>
      <c r="J8" s="132">
        <f>workshop!I29</f>
        <v>220</v>
      </c>
      <c r="K8" s="186">
        <f>workshop!J29</f>
        <v>870</v>
      </c>
      <c r="L8" s="77">
        <f>workshop!K29</f>
        <v>600</v>
      </c>
      <c r="M8" s="134">
        <v>0</v>
      </c>
      <c r="N8" s="78">
        <v>0</v>
      </c>
      <c r="O8" s="134">
        <v>0</v>
      </c>
    </row>
    <row r="9" spans="1:15" ht="12.75" thickBot="1">
      <c r="A9" s="32" t="s">
        <v>9</v>
      </c>
      <c r="B9" s="57" t="s">
        <v>10</v>
      </c>
      <c r="C9" s="59"/>
      <c r="D9" s="59">
        <f>artpresentation!D21</f>
        <v>225</v>
      </c>
      <c r="E9" s="31"/>
      <c r="F9" s="100">
        <v>325</v>
      </c>
      <c r="G9" s="76">
        <f>artpresentation!F21</f>
        <v>0</v>
      </c>
      <c r="H9" s="134">
        <f>artpresentation!G21</f>
        <v>0</v>
      </c>
      <c r="I9" s="77">
        <f>artpresentation!H21</f>
        <v>162.5</v>
      </c>
      <c r="J9" s="132">
        <f>artpresentation!I21</f>
        <v>63</v>
      </c>
      <c r="K9" s="186">
        <v>0</v>
      </c>
      <c r="L9" s="77">
        <v>0</v>
      </c>
      <c r="M9" s="134">
        <v>0</v>
      </c>
      <c r="N9" s="78">
        <v>0</v>
      </c>
      <c r="O9" s="134">
        <v>0</v>
      </c>
    </row>
    <row r="10" spans="1:15" ht="12.75" thickBot="1">
      <c r="A10" s="133" t="s">
        <v>61</v>
      </c>
      <c r="B10" s="77" t="s">
        <v>10</v>
      </c>
      <c r="C10" s="135"/>
      <c r="D10" s="136">
        <f>show!D41</f>
        <v>12440</v>
      </c>
      <c r="E10" s="31"/>
      <c r="F10" s="93">
        <f>show!F41</f>
        <v>19840</v>
      </c>
      <c r="G10" s="70">
        <f>show!G41</f>
        <v>1200</v>
      </c>
      <c r="H10" s="71">
        <f>show!H41</f>
        <v>500</v>
      </c>
      <c r="I10" s="50">
        <f>show!I41</f>
        <v>310</v>
      </c>
      <c r="J10" s="132">
        <f>show!J41</f>
        <v>5400</v>
      </c>
      <c r="K10" s="156">
        <f>show!K41</f>
        <v>3460</v>
      </c>
      <c r="L10" s="50">
        <f>show!L41</f>
        <v>0</v>
      </c>
      <c r="M10" s="71">
        <f>show!M41</f>
        <v>1300</v>
      </c>
      <c r="N10" s="60">
        <f>show!N41</f>
        <v>0</v>
      </c>
      <c r="O10" s="71">
        <f>show!O41</f>
        <v>0</v>
      </c>
    </row>
    <row r="11" spans="1:14" ht="12.75" thickBot="1">
      <c r="A11" s="89"/>
      <c r="B11" s="38"/>
      <c r="C11" s="137"/>
      <c r="D11" s="31"/>
      <c r="E11" s="31"/>
      <c r="F11" s="31"/>
      <c r="G11" s="38"/>
      <c r="H11" s="38"/>
      <c r="I11" s="38"/>
      <c r="J11" s="38"/>
      <c r="K11" s="38"/>
      <c r="L11" s="38"/>
      <c r="M11" s="38"/>
      <c r="N11" s="39"/>
    </row>
    <row r="12" spans="1:15" ht="15.75" thickBot="1">
      <c r="A12" s="117" t="s">
        <v>4</v>
      </c>
      <c r="B12" s="120"/>
      <c r="C12" s="120"/>
      <c r="D12" s="118">
        <f>SUM(D7:D11)</f>
        <v>24115</v>
      </c>
      <c r="E12" s="31"/>
      <c r="F12" s="117">
        <f aca="true" t="shared" si="0" ref="F12:O12">SUM(F7:F11)</f>
        <v>33695</v>
      </c>
      <c r="G12" s="120">
        <f t="shared" si="0"/>
        <v>2100</v>
      </c>
      <c r="H12" s="120">
        <v>3100</v>
      </c>
      <c r="I12" s="120">
        <f t="shared" si="0"/>
        <v>897.5</v>
      </c>
      <c r="J12" s="120">
        <f t="shared" si="0"/>
        <v>5968</v>
      </c>
      <c r="K12" s="120">
        <f t="shared" si="0"/>
        <v>4330</v>
      </c>
      <c r="L12" s="120">
        <f t="shared" si="0"/>
        <v>1740</v>
      </c>
      <c r="M12" s="120">
        <f t="shared" si="0"/>
        <v>2100</v>
      </c>
      <c r="N12" s="118">
        <f t="shared" si="0"/>
        <v>1600</v>
      </c>
      <c r="O12" s="118">
        <f t="shared" si="0"/>
        <v>200</v>
      </c>
    </row>
    <row r="13" spans="1:14" ht="12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</row>
    <row r="14" spans="1:15" ht="15.75" thickBot="1">
      <c r="A14" s="123" t="s">
        <v>6</v>
      </c>
      <c r="B14" s="124"/>
      <c r="C14" s="126"/>
      <c r="D14" s="124" t="s">
        <v>11</v>
      </c>
      <c r="E14" s="124"/>
      <c r="F14" s="124"/>
      <c r="G14" s="124"/>
      <c r="H14" s="124"/>
      <c r="I14" s="127">
        <f>D12/10</f>
        <v>2411.5</v>
      </c>
      <c r="J14" s="126"/>
      <c r="K14" s="124"/>
      <c r="L14" s="124"/>
      <c r="M14" s="124"/>
      <c r="N14" s="125"/>
      <c r="O14" s="125"/>
    </row>
    <row r="17" ht="15">
      <c r="A17" s="139"/>
    </row>
    <row r="18" spans="1:4" ht="12">
      <c r="A18" s="200" t="s">
        <v>97</v>
      </c>
      <c r="D18" s="199" t="s">
        <v>85</v>
      </c>
    </row>
    <row r="19" spans="1:4" ht="12">
      <c r="A19" s="224"/>
      <c r="D19" s="199"/>
    </row>
    <row r="20" spans="1:4" ht="12">
      <c r="A20" s="209"/>
      <c r="B20" s="4" t="s">
        <v>98</v>
      </c>
      <c r="D20" s="199">
        <v>5968</v>
      </c>
    </row>
    <row r="21" spans="1:4" ht="12">
      <c r="A21" s="225"/>
      <c r="B21" s="4" t="s">
        <v>106</v>
      </c>
      <c r="D21" s="199">
        <v>7500</v>
      </c>
    </row>
    <row r="22" spans="1:4" ht="12">
      <c r="A22" s="216"/>
      <c r="B22" s="4"/>
      <c r="D22" s="199"/>
    </row>
    <row r="23" spans="1:4" ht="12">
      <c r="A23" s="216"/>
      <c r="B23" s="4" t="s">
        <v>107</v>
      </c>
      <c r="D23" s="199">
        <v>1532</v>
      </c>
    </row>
    <row r="25" ht="12">
      <c r="B25" s="4"/>
    </row>
    <row r="27" ht="12">
      <c r="B27" s="199"/>
    </row>
  </sheetData>
  <printOptions/>
  <pageMargins left="0.75" right="0.75" top="1" bottom="1" header="0.4921259845" footer="0.4921259845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</dc:creator>
  <cp:keywords/>
  <dc:description/>
  <cp:lastModifiedBy>berlin</cp:lastModifiedBy>
  <cp:lastPrinted>2001-03-15T13:05:54Z</cp:lastPrinted>
  <dcterms:created xsi:type="dcterms:W3CDTF">2000-06-09T08:34:40Z</dcterms:created>
  <dcterms:modified xsi:type="dcterms:W3CDTF">2001-01-14T20:38:08Z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